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V:\Water &amp; Power\Customer Relations\Education and Outreach\Website\POSTED ON WEBSITE\WATER\WWWDS\2026\"/>
    </mc:Choice>
  </mc:AlternateContent>
  <xr:revisionPtr revIDLastSave="0" documentId="8_{3DC63F2D-077C-4FEB-B164-694854D7E215}" xr6:coauthVersionLast="47" xr6:coauthVersionMax="47" xr10:uidLastSave="{00000000-0000-0000-0000-000000000000}"/>
  <bookViews>
    <workbookView xWindow="-120" yWindow="-120" windowWidth="29040" windowHeight="15720" xr2:uid="{00000000-000D-0000-FFFF-FFFF00000000}"/>
  </bookViews>
  <sheets>
    <sheet name="Water Meter Justification" sheetId="3" r:id="rId1"/>
    <sheet name="Prior Draft Letter" sheetId="1" state="hidden" r:id="rId2"/>
    <sheet name="Table E103.3(3)" sheetId="2" state="hidden" r:id="rId3"/>
  </sheets>
  <externalReferences>
    <externalReference r:id="rId4"/>
    <externalReference r:id="rId5"/>
  </externalReferences>
  <definedNames>
    <definedName name="CurrentYearYYYY">'[1]2020 Fees'!$F$1</definedName>
    <definedName name="CWF_0.75">'[1]2020 Fees'!$E$63</definedName>
    <definedName name="CWF_1.00">'[1]2020 Fees'!$E$64</definedName>
    <definedName name="CWF_1.50">'[1]2020 Fees'!$E$65</definedName>
    <definedName name="CWF_2.00">'[1]2020 Fees'!$E$66</definedName>
    <definedName name="CWF_3.00">'[1]2020 Fees'!$E$67</definedName>
    <definedName name="CWF_4.00">'[1]2020 Fees'!$E$68</definedName>
    <definedName name="CWF_Above4.00">'[1]2020 Fees'!$E$69</definedName>
    <definedName name="FireHydrantFlowTest">'[1]2020 Fees'!$F$77</definedName>
    <definedName name="FTPIF">'[1]2020 Fees'!$F$250</definedName>
    <definedName name="HiddenValleyMonthly">'[1]2020 Fees'!$F$84</definedName>
    <definedName name="Hydrant_DailyRent">'[1]2020 Fees'!$E$93</definedName>
    <definedName name="Hydrant_Install">'[1]2020 Fees'!$E$94</definedName>
    <definedName name="Hydrant_WaterUse">'[1]2020 Fees'!$E$97</definedName>
    <definedName name="Meter_0.75">'[1]2020 Fees'!$E$146</definedName>
    <definedName name="Meter_1.00">'[1]2020 Fees'!$E$147</definedName>
    <definedName name="Meter_Inspect">'[1]2020 Fees'!$E$150</definedName>
    <definedName name="Meter_Install">'[1]2020 Fees'!$E$149</definedName>
    <definedName name="NWBothDistricts">'[1]2020 Fees'!$F$270</definedName>
    <definedName name="NWOneDistrict">'[1]2020 Fees'!$F$269</definedName>
    <definedName name="_xlnm.Print_Area" localSheetId="1">'Prior Draft Letter'!$A$1:$H$59</definedName>
    <definedName name="_xlnm.Print_Area" localSheetId="0">'Water Meter Justification'!$A$1:$L$42</definedName>
    <definedName name="RecordFee1stPg">'[1]2020 Fees'!$E$264</definedName>
    <definedName name="RecordFeeAllOtherPgs">'[1]2020 Fees'!$E$265</definedName>
    <definedName name="RecordFeeERecord">'[1]2020 Fees'!$E$266</definedName>
    <definedName name="RWDF_0.75Tap">'[1]2020 Fees'!$E$202</definedName>
    <definedName name="RWDF_1.00Tap">'[1]2020 Fees'!$E$203</definedName>
    <definedName name="RWDF_1.50Tap">'[1]2020 Fees'!$E$204</definedName>
    <definedName name="RWDF_2.00IrrTap">'[1]2020 Fees'!$E$205</definedName>
    <definedName name="RWDF_3.00IrrTap">'[1]2020 Fees'!$E$206</definedName>
    <definedName name="RWDF_AttachedSingle">'[1]2020 Fees'!$E$197</definedName>
    <definedName name="RWDF_DetachedSingle">'[1]2020 Fees'!$E$196</definedName>
    <definedName name="RWDF_Multi25orMore">'[1]2020 Fees'!$E$199</definedName>
    <definedName name="RWDF_Multi2to24">'[1]2020 Fees'!$E$198</definedName>
    <definedName name="W_0.75Tap">'[1]2020 Fees'!$E$160</definedName>
    <definedName name="W_1.00Tap">'[1]2020 Fees'!$E$161</definedName>
    <definedName name="W_1.50Tap">'[1]2020 Fees'!$E$162</definedName>
    <definedName name="W_2.00Tap">'[1]2020 Fees'!$E$163</definedName>
    <definedName name="W_Above2.00Tap">'[1]2020 Fees'!$E$164</definedName>
    <definedName name="WastewaterBase_Com_Inside">'[2]All Rates Charges &amp; Fees'!$G$216</definedName>
    <definedName name="WastewaterBase_Com_Outside">'[2]All Rates Charges &amp; Fees'!$G$224</definedName>
    <definedName name="WastewaterBase_MultiFam_Inside">'[2]All Rates Charges &amp; Fees'!$G$215</definedName>
    <definedName name="WastewaterBase_MultiFam_Outside">'[2]All Rates Charges &amp; Fees'!$G$223</definedName>
    <definedName name="WastewaterBase_SingleFam_Inside">'[2]All Rates Charges &amp; Fees'!$G$214</definedName>
    <definedName name="WastewaterBase_SingleFam_Outside">'[2]All Rates Charges &amp; Fees'!$G$222</definedName>
    <definedName name="WastewaterVolumeCharge_Com_Inside">'[2]All Rates Charges &amp; Fees'!$G$231</definedName>
    <definedName name="WastewaterVolumeCharge_Com_Outside">'[2]All Rates Charges &amp; Fees'!$G$242</definedName>
    <definedName name="WastewaterVolumeCharge_MultiFam_Inside">'[2]All Rates Charges &amp; Fees'!$G$230</definedName>
    <definedName name="WastewaterVolumeCharge_MultiFam_Outside">'[2]All Rates Charges &amp; Fees'!$G$241</definedName>
    <definedName name="WastewaterVolumeCharge_SingleFam_Inside">'[2]All Rates Charges &amp; Fees'!$G$229</definedName>
    <definedName name="WastewaterVolumeCharge_SingleFam_Outside">'[2]All Rates Charges &amp; Fees'!$G$240</definedName>
    <definedName name="WR_Above1500sf" localSheetId="0">'[1]2020 Fees'!#REF!</definedName>
    <definedName name="WR_Above1500sf">'[1]2020 Fees'!#REF!</definedName>
    <definedName name="WR_CIL">'[1]2020 Fees'!$E$99</definedName>
    <definedName name="WR_HydrozoneHighAF">'[1]2020 Fees'!$F$127</definedName>
    <definedName name="WR_HydrozoneHighMaxGal">'[1]2020 Fees'!$E$127</definedName>
    <definedName name="WR_HydrozoneLowAF">'[1]2020 Fees'!$F$129</definedName>
    <definedName name="WR_HydrozoneLowMaxGal">'[1]2020 Fees'!$E$129</definedName>
    <definedName name="WR_HydrozoneModAF">'[1]2020 Fees'!$F$128</definedName>
    <definedName name="WR_HydrozoneModMaxGal">'[1]2020 Fees'!$E$128</definedName>
    <definedName name="WR_HydrozoneVeryLowAF">'[1]2020 Fees'!$F$130</definedName>
    <definedName name="WR_HydrozoneVeryLowMaxGal">'[1]2020 Fees'!$E$130</definedName>
    <definedName name="WR_Irr">'[1]2020 Fees'!$E$125</definedName>
    <definedName name="WR_LargeLotsAllOthers">'[1]2020 Fees'!$F$112</definedName>
    <definedName name="WR_LargeLotsSFDetached">'[1]2020 Fees'!$E$112</definedName>
    <definedName name="WR_NetLotAcres" localSheetId="0">'[1]2020 Fees'!#REF!</definedName>
    <definedName name="WR_NetLotAcres">'[1]2020 Fees'!#REF!</definedName>
    <definedName name="WR_NetLotAcresAllOthers">'[1]2020 Fees'!$F$111</definedName>
    <definedName name="WR_NetLotAcresSFDetached">'[1]2020 Fees'!$E$111</definedName>
    <definedName name="WR_NoDU" localSheetId="0">'[1]2020 Fees'!#REF!</definedName>
    <definedName name="WR_NoDU">'[1]2020 Fees'!#REF!</definedName>
    <definedName name="WR_NonRes0.75Tap">'[1]2020 Fees'!$E$114</definedName>
    <definedName name="WR_NonRes1.00Tap">'[1]2020 Fees'!$E$115</definedName>
    <definedName name="WR_NonRes1.50Tap">'[1]2020 Fees'!$E$116</definedName>
    <definedName name="WR_NonRes2.00Tap">'[1]2020 Fees'!$E$117</definedName>
    <definedName name="WR_NonRes3.00Tap">'[1]2020 Fees'!$E$118</definedName>
    <definedName name="WR_NonRes4.00Tap">'[1]2020 Fees'!$E$119</definedName>
    <definedName name="WR_perDUAllOthers">'[1]2020 Fees'!$F$110</definedName>
    <definedName name="WR_perDUSingleFamDetached">'[1]2020 Fees'!$E$110</definedName>
    <definedName name="WSIF_0.75IrrTapInside">'[1]2020 Fees'!$E$224</definedName>
    <definedName name="WSIF_0.75IrrTapOutside">'[1]2020 Fees'!$F$224</definedName>
    <definedName name="WSIF_0.75TapInside">'[1]2020 Fees'!$E$218</definedName>
    <definedName name="WSIF_0.75TapOutside">'[1]2020 Fees'!$F$218</definedName>
    <definedName name="WSIF_1.00IrrTapInside">'[1]2020 Fees'!$E$225</definedName>
    <definedName name="WSIF_1.00IrrTapOutside">'[1]2020 Fees'!$F$225</definedName>
    <definedName name="WSIF_1.00TapInside">'[1]2020 Fees'!$E$219</definedName>
    <definedName name="WSIF_1.00TapOutside">'[1]2020 Fees'!$F$219</definedName>
    <definedName name="WSIF_1.50IrrTapInside">'[1]2020 Fees'!$E$226</definedName>
    <definedName name="WSIF_1.50IrrTapOutside">'[1]2020 Fees'!$F$226</definedName>
    <definedName name="WSIF_1.50TapInside">'[1]2020 Fees'!$E$220</definedName>
    <definedName name="WSIF_1.50TapOutside">'[1]2020 Fees'!$F$220</definedName>
    <definedName name="WSIF_2.00IrrTapInside">'[1]2020 Fees'!$E$227</definedName>
    <definedName name="WSIF_2.00IrrTapOutside">'[1]2020 Fees'!$F$227</definedName>
    <definedName name="WSIF_3.00IrrTapInside">'[1]2020 Fees'!$E$228</definedName>
    <definedName name="WSIF_3.00IrrTapOutside">'[1]2020 Fees'!$F$228</definedName>
    <definedName name="WSIF_AttachedSingleInside">'[1]2020 Fees'!$E$213</definedName>
    <definedName name="WSIF_AttachedSingleOutside">'[1]2020 Fees'!$F$213</definedName>
    <definedName name="WSIF_DetachedSingleInside">'[1]2020 Fees'!$E$212</definedName>
    <definedName name="WSIF_DetachedSingleOutside">'[1]2020 Fees'!$F$212</definedName>
    <definedName name="WSIF_Multi2to8Inside">'[1]2020 Fees'!$E$214</definedName>
    <definedName name="WSIF_Multi2to8Outside">'[1]2020 Fees'!$F$214</definedName>
    <definedName name="WSIF_Multi9orMoreInside">'[1]2020 Fees'!$E$215</definedName>
    <definedName name="WSIF_Multi9orMoreOutside">'[1]2020 Fees'!$F$215</definedName>
    <definedName name="WW_4.00SaddleAndStrap">'[1]2020 Fees'!$E$192</definedName>
    <definedName name="WW_4.00Tap">'[1]2020 Fees'!$E$189</definedName>
    <definedName name="WW_6.00SaddleAndStrap">'[1]2020 Fees'!$E$193</definedName>
    <definedName name="WW_6.00Tap">'[1]2020 Fees'!$E$190</definedName>
    <definedName name="WWSIF_0.75TapInside">'[1]2020 Fees'!$E$241</definedName>
    <definedName name="WWSIF_0.75TapOutside">'[1]2020 Fees'!$F$241</definedName>
    <definedName name="WWSIF_1.00TapInside">'[1]2020 Fees'!$E$242</definedName>
    <definedName name="WWSIF_1.00TapOutside">'[1]2020 Fees'!$E$242</definedName>
    <definedName name="WWSIF_1.50TapInside">'[1]2020 Fees'!$E$243</definedName>
    <definedName name="WWSIF_1.50TapOutside">'[1]2020 Fees'!$F$243</definedName>
    <definedName name="WWSIF_AttachedSingleInside">'[1]2020 Fees'!$E$236</definedName>
    <definedName name="WWSIF_AttachedSingleOutside">'[1]2020 Fees'!$F$236</definedName>
    <definedName name="WWSIF_DetachedSingleInside">'[1]2020 Fees'!$E$235</definedName>
    <definedName name="WWSIF_DetachedSingleOutside">'[1]2020 Fees'!$F$235</definedName>
    <definedName name="WWSIF_Multi2to8Inside">'[1]2020 Fees'!$E$237</definedName>
    <definedName name="WWSIF_Multi2to8Outside">'[1]2020 Fees'!$F$237</definedName>
    <definedName name="WWSIF_Multi9orMoreInside">'[1]2020 Fees'!$E$238</definedName>
    <definedName name="WWSIF_Multi9orMoreOutside">'[1]2020 Fees'!$F$238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3" l="1"/>
  <c r="G38" i="3"/>
  <c r="G37" i="3"/>
  <c r="G36" i="3"/>
  <c r="H38" i="3"/>
  <c r="L38" i="3" s="1"/>
  <c r="H37" i="3"/>
  <c r="L37" i="3" s="1"/>
  <c r="H36" i="3"/>
  <c r="L36" i="3" l="1"/>
  <c r="E39" i="3"/>
  <c r="F39" i="3" s="1"/>
  <c r="F29" i="1" l="1"/>
  <c r="H29" i="1" s="1"/>
  <c r="F30" i="1"/>
  <c r="H30" i="1" s="1"/>
  <c r="F31" i="1"/>
  <c r="H31" i="1" s="1"/>
  <c r="F32" i="1"/>
  <c r="H32" i="1" s="1"/>
  <c r="F33" i="1"/>
  <c r="H33" i="1" s="1"/>
  <c r="F34" i="1"/>
  <c r="H34" i="1" s="1"/>
  <c r="F35" i="1"/>
  <c r="H35" i="1" s="1"/>
  <c r="F36" i="1"/>
  <c r="H36" i="1" s="1"/>
  <c r="F37" i="1"/>
  <c r="H37" i="1" s="1"/>
  <c r="F38" i="1"/>
  <c r="H38" i="1" s="1"/>
  <c r="F39" i="1"/>
  <c r="H39" i="1" s="1"/>
  <c r="F40" i="1"/>
  <c r="H40" i="1" s="1"/>
  <c r="F41" i="1"/>
  <c r="H41" i="1" s="1"/>
  <c r="F42" i="1"/>
  <c r="H42" i="1" s="1"/>
  <c r="F43" i="1"/>
  <c r="H43" i="1" s="1"/>
  <c r="F44" i="1"/>
  <c r="H44" i="1" s="1"/>
  <c r="F45" i="1"/>
  <c r="H45" i="1" s="1"/>
  <c r="F46" i="1"/>
  <c r="H46" i="1" s="1"/>
  <c r="F28" i="1"/>
  <c r="H28" i="1" s="1"/>
  <c r="F27" i="1"/>
  <c r="H27" i="1" s="1"/>
  <c r="F26" i="1"/>
  <c r="H26" i="1" s="1"/>
  <c r="F25" i="1"/>
  <c r="H25" i="1" s="1"/>
  <c r="F24" i="1"/>
  <c r="H24" i="1" s="1"/>
  <c r="F23" i="1"/>
  <c r="H23" i="1" s="1"/>
  <c r="F22" i="1"/>
  <c r="H22" i="1" s="1"/>
  <c r="F21" i="1"/>
  <c r="H21" i="1" s="1"/>
  <c r="F20" i="1"/>
  <c r="H20" i="1" s="1"/>
  <c r="F19" i="1"/>
  <c r="H19" i="1" s="1"/>
  <c r="F18" i="1"/>
  <c r="H18" i="1" s="1"/>
  <c r="F17" i="1"/>
  <c r="H17" i="1" s="1"/>
  <c r="F16" i="1"/>
  <c r="H16" i="1" s="1"/>
  <c r="A10" i="1"/>
  <c r="A11" i="1"/>
  <c r="H47" i="1" l="1"/>
</calcChain>
</file>

<file path=xl/sharedStrings.xml><?xml version="1.0" encoding="utf-8"?>
<sst xmlns="http://schemas.openxmlformats.org/spreadsheetml/2006/main" count="191" uniqueCount="146">
  <si>
    <t>Customer Name:</t>
  </si>
  <si>
    <t>Date:</t>
  </si>
  <si>
    <t>Customer Phone:</t>
  </si>
  <si>
    <t>Customer Email:</t>
  </si>
  <si>
    <t>Yes</t>
  </si>
  <si>
    <t>No</t>
  </si>
  <si>
    <t>1"</t>
  </si>
  <si>
    <t>1.5"</t>
  </si>
  <si>
    <t>2"</t>
  </si>
  <si>
    <t>4"</t>
  </si>
  <si>
    <t>6"</t>
  </si>
  <si>
    <t>Qty</t>
  </si>
  <si>
    <t>3"</t>
  </si>
  <si>
    <t>200 N. Wilson Ave.</t>
  </si>
  <si>
    <t>Loveland, CO 80537</t>
  </si>
  <si>
    <t>Project Name:</t>
  </si>
  <si>
    <t>Project Address or Subdivision:</t>
  </si>
  <si>
    <t>Commercial</t>
  </si>
  <si>
    <t>Multi-Family</t>
  </si>
  <si>
    <t>Mixed Use</t>
  </si>
  <si>
    <t>Irrigation</t>
  </si>
  <si>
    <t>Type of Water Service</t>
  </si>
  <si>
    <t>Other</t>
  </si>
  <si>
    <t>3/4"</t>
  </si>
  <si>
    <t>Meter Size</t>
  </si>
  <si>
    <t>Type of Meter</t>
  </si>
  <si>
    <t>Sensus Omni C2 (1.5" and larger)</t>
  </si>
  <si>
    <r>
      <t xml:space="preserve">Sensus Omni T2 (1.5" and larger, </t>
    </r>
    <r>
      <rPr>
        <b/>
        <sz val="10"/>
        <color theme="1"/>
        <rFont val="Arial"/>
        <family val="2"/>
      </rPr>
      <t>Irrigation Only</t>
    </r>
    <r>
      <rPr>
        <sz val="10"/>
        <color theme="1"/>
        <rFont val="Arial"/>
        <family val="2"/>
      </rPr>
      <t>)</t>
    </r>
  </si>
  <si>
    <t>Tap Size:</t>
  </si>
  <si>
    <t>Meter Type:</t>
  </si>
  <si>
    <t>Existing Fixture</t>
  </si>
  <si>
    <t>+ Proposed Fixtures</t>
  </si>
  <si>
    <t>= Total Fixtures</t>
  </si>
  <si>
    <t>x Fixture Unit Values</t>
  </si>
  <si>
    <t>Enter Qty</t>
  </si>
  <si>
    <t>- Fixtures Removed</t>
  </si>
  <si>
    <t>Load Values</t>
  </si>
  <si>
    <t>Other:</t>
  </si>
  <si>
    <t>Water Demand Fixture Unit Total:</t>
  </si>
  <si>
    <t>Sensus I-Perl (3/4" and 1")</t>
  </si>
  <si>
    <t>= Total Fixture Unit Values</t>
  </si>
  <si>
    <t>Load</t>
  </si>
  <si>
    <t>Demand</t>
  </si>
  <si>
    <t>Water Supply Fixture Units</t>
  </si>
  <si>
    <t>Gallons per Minute</t>
  </si>
  <si>
    <t>-</t>
  </si>
  <si>
    <t>Will there be Irrigation?</t>
  </si>
  <si>
    <t>Attn: Blake Hornung</t>
  </si>
  <si>
    <t>Signature (Property Owner/Authorized Representative):</t>
  </si>
  <si>
    <r>
      <rPr>
        <b/>
        <sz val="11"/>
        <color theme="1"/>
        <rFont val="Arial"/>
        <family val="2"/>
      </rPr>
      <t xml:space="preserve">Email:  </t>
    </r>
    <r>
      <rPr>
        <sz val="11"/>
        <color theme="1"/>
        <rFont val="Arial"/>
        <family val="2"/>
      </rPr>
      <t>Blake.Hornung@cityofloveland.org</t>
    </r>
  </si>
  <si>
    <t>Mail:</t>
  </si>
  <si>
    <t>Fax:</t>
  </si>
  <si>
    <t>970-962-3400</t>
  </si>
  <si>
    <t>Loveland Water &amp; Power</t>
  </si>
  <si>
    <t xml:space="preserve">Total Flow (GPM): </t>
  </si>
  <si>
    <r>
      <rPr>
        <b/>
        <sz val="10"/>
        <color theme="1"/>
        <rFont val="Arial"/>
        <family val="2"/>
      </rPr>
      <t xml:space="preserve">Bathroom Group </t>
    </r>
    <r>
      <rPr>
        <sz val="10"/>
        <color theme="1"/>
        <rFont val="Arial"/>
        <family val="2"/>
      </rPr>
      <t>(Private / Flush Tank)</t>
    </r>
  </si>
  <si>
    <r>
      <rPr>
        <b/>
        <sz val="10"/>
        <color theme="1"/>
        <rFont val="Arial"/>
        <family val="2"/>
      </rPr>
      <t xml:space="preserve">Bathtub Only </t>
    </r>
    <r>
      <rPr>
        <sz val="10"/>
        <color theme="1"/>
        <rFont val="Arial"/>
        <family val="2"/>
      </rPr>
      <t>(Private / Faucet)</t>
    </r>
  </si>
  <si>
    <r>
      <rPr>
        <b/>
        <sz val="10"/>
        <color theme="1"/>
        <rFont val="Arial"/>
        <family val="2"/>
      </rPr>
      <t xml:space="preserve">Bathtub Only </t>
    </r>
    <r>
      <rPr>
        <sz val="10"/>
        <color theme="1"/>
        <rFont val="Arial"/>
        <family val="2"/>
      </rPr>
      <t>(Public / Faucet)</t>
    </r>
  </si>
  <si>
    <r>
      <rPr>
        <b/>
        <sz val="10"/>
        <color theme="1"/>
        <rFont val="Arial"/>
        <family val="2"/>
      </rPr>
      <t xml:space="preserve">Bidet </t>
    </r>
    <r>
      <rPr>
        <sz val="10"/>
        <color theme="1"/>
        <rFont val="Arial"/>
        <family val="2"/>
      </rPr>
      <t>(Private / Faucet)</t>
    </r>
  </si>
  <si>
    <r>
      <rPr>
        <b/>
        <sz val="10"/>
        <color theme="1"/>
        <rFont val="Arial"/>
        <family val="2"/>
      </rPr>
      <t xml:space="preserve">Combination Fixture </t>
    </r>
    <r>
      <rPr>
        <sz val="10"/>
        <color theme="1"/>
        <rFont val="Arial"/>
        <family val="2"/>
      </rPr>
      <t>(Private / Faucet)</t>
    </r>
  </si>
  <si>
    <r>
      <rPr>
        <b/>
        <sz val="10"/>
        <color theme="1"/>
        <rFont val="Arial"/>
        <family val="2"/>
      </rPr>
      <t xml:space="preserve">Dishwashing Machine </t>
    </r>
    <r>
      <rPr>
        <sz val="10"/>
        <color theme="1"/>
        <rFont val="Arial"/>
        <family val="2"/>
      </rPr>
      <t>(Private / Automatic)</t>
    </r>
  </si>
  <si>
    <r>
      <rPr>
        <b/>
        <sz val="10"/>
        <color theme="1"/>
        <rFont val="Arial"/>
        <family val="2"/>
      </rPr>
      <t xml:space="preserve">Kitchen Sink </t>
    </r>
    <r>
      <rPr>
        <sz val="10"/>
        <color theme="1"/>
        <rFont val="Arial"/>
        <family val="2"/>
      </rPr>
      <t>(Private / Faucet)</t>
    </r>
  </si>
  <si>
    <r>
      <rPr>
        <b/>
        <sz val="10"/>
        <color theme="1"/>
        <rFont val="Arial"/>
        <family val="2"/>
      </rPr>
      <t xml:space="preserve">Kitchen Sink </t>
    </r>
    <r>
      <rPr>
        <sz val="10"/>
        <color theme="1"/>
        <rFont val="Arial"/>
        <family val="2"/>
      </rPr>
      <t>(Hotel, Restaurant / Faucet)</t>
    </r>
  </si>
  <si>
    <r>
      <rPr>
        <b/>
        <sz val="10"/>
        <color theme="1"/>
        <rFont val="Arial"/>
        <family val="2"/>
      </rPr>
      <t xml:space="preserve">Laundry Trays - 1 to 3 </t>
    </r>
    <r>
      <rPr>
        <sz val="10"/>
        <color theme="1"/>
        <rFont val="Arial"/>
        <family val="2"/>
      </rPr>
      <t>(Private / Faucet)</t>
    </r>
  </si>
  <si>
    <r>
      <rPr>
        <b/>
        <sz val="10"/>
        <color theme="1"/>
        <rFont val="Arial"/>
        <family val="2"/>
      </rPr>
      <t>Lavatory</t>
    </r>
    <r>
      <rPr>
        <sz val="10"/>
        <color theme="1"/>
        <rFont val="Arial"/>
        <family val="2"/>
      </rPr>
      <t xml:space="preserve"> (Private / Faucet)</t>
    </r>
  </si>
  <si>
    <r>
      <rPr>
        <b/>
        <sz val="10"/>
        <color theme="1"/>
        <rFont val="Arial"/>
        <family val="2"/>
      </rPr>
      <t xml:space="preserve">Lavatory </t>
    </r>
    <r>
      <rPr>
        <sz val="10"/>
        <color theme="1"/>
        <rFont val="Arial"/>
        <family val="2"/>
      </rPr>
      <t>(Public / Faucet)</t>
    </r>
  </si>
  <si>
    <r>
      <rPr>
        <b/>
        <sz val="10"/>
        <color theme="1"/>
        <rFont val="Arial"/>
        <family val="2"/>
      </rPr>
      <t xml:space="preserve">Service Sink </t>
    </r>
    <r>
      <rPr>
        <sz val="10"/>
        <color theme="1"/>
        <rFont val="Arial"/>
        <family val="2"/>
      </rPr>
      <t>(Offices, Etc. / Faucet)</t>
    </r>
  </si>
  <si>
    <r>
      <rPr>
        <b/>
        <sz val="10"/>
        <color theme="1"/>
        <rFont val="Arial"/>
        <family val="2"/>
      </rPr>
      <t>Urinal</t>
    </r>
    <r>
      <rPr>
        <sz val="10"/>
        <color theme="1"/>
        <rFont val="Arial"/>
        <family val="2"/>
      </rPr>
      <t xml:space="preserve"> (Public / 3/4" flushometer valve)</t>
    </r>
  </si>
  <si>
    <r>
      <rPr>
        <b/>
        <sz val="10"/>
        <color theme="1"/>
        <rFont val="Arial"/>
        <family val="2"/>
      </rPr>
      <t xml:space="preserve">Urinal </t>
    </r>
    <r>
      <rPr>
        <sz val="10"/>
        <color theme="1"/>
        <rFont val="Arial"/>
        <family val="2"/>
      </rPr>
      <t>(Public / 1" flushometer valve)</t>
    </r>
  </si>
  <si>
    <r>
      <rPr>
        <b/>
        <sz val="10"/>
        <color theme="1"/>
        <rFont val="Arial"/>
        <family val="2"/>
      </rPr>
      <t>Urinal</t>
    </r>
    <r>
      <rPr>
        <sz val="10"/>
        <color theme="1"/>
        <rFont val="Arial"/>
        <family val="2"/>
      </rPr>
      <t xml:space="preserve"> (Public / 3/4" flush tank)</t>
    </r>
  </si>
  <si>
    <r>
      <rPr>
        <b/>
        <sz val="10"/>
        <color theme="1"/>
        <rFont val="Arial"/>
        <family val="2"/>
      </rPr>
      <t>Washing Machine - 8 lb</t>
    </r>
    <r>
      <rPr>
        <sz val="10"/>
        <color theme="1"/>
        <rFont val="Arial"/>
        <family val="2"/>
      </rPr>
      <t xml:space="preserve"> (Private / Automatic)</t>
    </r>
  </si>
  <si>
    <r>
      <rPr>
        <b/>
        <sz val="10"/>
        <color theme="1"/>
        <rFont val="Arial"/>
        <family val="2"/>
      </rPr>
      <t xml:space="preserve">Washing Machine - 8 lb </t>
    </r>
    <r>
      <rPr>
        <sz val="10"/>
        <color theme="1"/>
        <rFont val="Arial"/>
        <family val="2"/>
      </rPr>
      <t>(Public / Automatic)</t>
    </r>
  </si>
  <si>
    <r>
      <rPr>
        <b/>
        <sz val="10"/>
        <color theme="1"/>
        <rFont val="Arial"/>
        <family val="2"/>
      </rPr>
      <t>Washing Machine - 15 lb</t>
    </r>
    <r>
      <rPr>
        <sz val="10"/>
        <color theme="1"/>
        <rFont val="Arial"/>
        <family val="2"/>
      </rPr>
      <t xml:space="preserve"> (Public / Automatic)</t>
    </r>
  </si>
  <si>
    <r>
      <t xml:space="preserve">Supply Systems Predominately for 
</t>
    </r>
    <r>
      <rPr>
        <b/>
        <sz val="18"/>
        <color theme="0"/>
        <rFont val="Calibri"/>
        <family val="2"/>
        <scheme val="minor"/>
      </rPr>
      <t>Flush Tanks</t>
    </r>
  </si>
  <si>
    <r>
      <t xml:space="preserve">Supply Systems Predominately for 
</t>
    </r>
    <r>
      <rPr>
        <b/>
        <sz val="16"/>
        <color theme="0"/>
        <rFont val="Calibri"/>
        <family val="2"/>
        <scheme val="minor"/>
      </rPr>
      <t>Flushometer Valves</t>
    </r>
  </si>
  <si>
    <t>Include all water uses (indoor, irrigation, swimming pool makeup water, etc.)</t>
  </si>
  <si>
    <r>
      <t xml:space="preserve">Flow (GPM) 
</t>
    </r>
    <r>
      <rPr>
        <sz val="10"/>
        <color theme="0"/>
        <rFont val="Arial"/>
        <family val="2"/>
      </rPr>
      <t>Per 2018 IPC Table E103.3(3) included on next tab.</t>
    </r>
  </si>
  <si>
    <t>Type:</t>
  </si>
  <si>
    <t>Hydrozone/Irrigation</t>
  </si>
  <si>
    <r>
      <t xml:space="preserve">WATER SERVICE </t>
    </r>
    <r>
      <rPr>
        <sz val="11"/>
        <color theme="0"/>
        <rFont val="Arial"/>
        <family val="2"/>
      </rPr>
      <t>(Tap, service and meter must be the same size.):</t>
    </r>
  </si>
  <si>
    <r>
      <t xml:space="preserve">2020 WATER METER JUSTIFICATION LETTER  •  </t>
    </r>
    <r>
      <rPr>
        <sz val="12"/>
        <color theme="1"/>
        <rFont val="Arial"/>
        <family val="2"/>
      </rPr>
      <t>2018 International Plumbing Code Values</t>
    </r>
  </si>
  <si>
    <r>
      <rPr>
        <b/>
        <sz val="11"/>
        <color theme="1"/>
        <rFont val="Arial"/>
        <family val="2"/>
      </rPr>
      <t xml:space="preserve">Instructions:  </t>
    </r>
    <r>
      <rPr>
        <i/>
        <sz val="11"/>
        <color theme="1"/>
        <rFont val="Arial"/>
        <family val="2"/>
      </rPr>
      <t>Please contact Blake Hornung at (970) 962-3709 with any questions.</t>
    </r>
    <r>
      <rPr>
        <b/>
        <sz val="11"/>
        <color theme="1"/>
        <rFont val="Arial"/>
        <family val="2"/>
      </rPr>
      <t xml:space="preserve">
</t>
    </r>
    <r>
      <rPr>
        <sz val="11"/>
        <color theme="1"/>
        <rFont val="Arial"/>
        <family val="2"/>
      </rPr>
      <t>1. Fill in all yellow fields on form in Microsoft Excel.  
2. Print amd have the property owner or authorized representative sign the form.  
3. Submit signed form to Blake Hornung at the City of Loveland Water and Power Department.</t>
    </r>
  </si>
  <si>
    <r>
      <rPr>
        <b/>
        <sz val="11"/>
        <color theme="1"/>
        <rFont val="Arial"/>
        <family val="2"/>
      </rPr>
      <t xml:space="preserve">Fixture Type 
</t>
    </r>
    <r>
      <rPr>
        <sz val="11"/>
        <color theme="1"/>
        <rFont val="Arial"/>
        <family val="2"/>
      </rPr>
      <t>(Occupancy/Supply Control Type)</t>
    </r>
  </si>
  <si>
    <r>
      <rPr>
        <b/>
        <sz val="10"/>
        <color theme="1"/>
        <rFont val="Arial"/>
        <family val="2"/>
      </rPr>
      <t xml:space="preserve">Bathroom Group </t>
    </r>
    <r>
      <rPr>
        <sz val="10"/>
        <color theme="1"/>
        <rFont val="Arial"/>
        <family val="2"/>
      </rPr>
      <t>(Private / Flushometer Valve)</t>
    </r>
  </si>
  <si>
    <r>
      <rPr>
        <b/>
        <sz val="10"/>
        <color theme="1"/>
        <rFont val="Arial"/>
        <family val="2"/>
      </rPr>
      <t xml:space="preserve">Drinking Fountain </t>
    </r>
    <r>
      <rPr>
        <sz val="10"/>
        <color theme="1"/>
        <rFont val="Arial"/>
        <family val="2"/>
      </rPr>
      <t>(Offices, etc. / 3/8" valve)</t>
    </r>
  </si>
  <si>
    <r>
      <rPr>
        <b/>
        <sz val="10"/>
        <color theme="1"/>
        <rFont val="Arial"/>
        <family val="2"/>
      </rPr>
      <t xml:space="preserve">Shower Head </t>
    </r>
    <r>
      <rPr>
        <sz val="10"/>
        <color theme="1"/>
        <rFont val="Arial"/>
        <family val="2"/>
      </rPr>
      <t>(Public / Mixing Valve)</t>
    </r>
  </si>
  <si>
    <r>
      <rPr>
        <b/>
        <sz val="10"/>
        <color theme="1"/>
        <rFont val="Arial"/>
        <family val="2"/>
      </rPr>
      <t xml:space="preserve">Shower Head </t>
    </r>
    <r>
      <rPr>
        <sz val="10"/>
        <color theme="1"/>
        <rFont val="Arial"/>
        <family val="2"/>
      </rPr>
      <t>(Private / Mixing Valve)</t>
    </r>
  </si>
  <si>
    <r>
      <rPr>
        <b/>
        <sz val="10"/>
        <color theme="1"/>
        <rFont val="Arial"/>
        <family val="2"/>
      </rPr>
      <t xml:space="preserve">Water Closet </t>
    </r>
    <r>
      <rPr>
        <sz val="10"/>
        <color theme="1"/>
        <rFont val="Arial"/>
        <family val="2"/>
      </rPr>
      <t>(Private / Flushometer Valve)</t>
    </r>
  </si>
  <si>
    <r>
      <rPr>
        <b/>
        <sz val="10"/>
        <color theme="1"/>
        <rFont val="Arial"/>
        <family val="2"/>
      </rPr>
      <t>Water Closet</t>
    </r>
    <r>
      <rPr>
        <sz val="10"/>
        <color theme="1"/>
        <rFont val="Arial"/>
        <family val="2"/>
      </rPr>
      <t xml:space="preserve"> (Private / Flush Tank)</t>
    </r>
  </si>
  <si>
    <r>
      <rPr>
        <b/>
        <sz val="10"/>
        <color theme="1"/>
        <rFont val="Arial"/>
        <family val="2"/>
      </rPr>
      <t>Water Closet</t>
    </r>
    <r>
      <rPr>
        <sz val="10"/>
        <color theme="1"/>
        <rFont val="Arial"/>
        <family val="2"/>
      </rPr>
      <t xml:space="preserve"> (Public / Flushometer Valve)</t>
    </r>
  </si>
  <si>
    <r>
      <rPr>
        <b/>
        <sz val="10"/>
        <color theme="1"/>
        <rFont val="Arial"/>
        <family val="2"/>
      </rPr>
      <t>Water Closet</t>
    </r>
    <r>
      <rPr>
        <sz val="10"/>
        <color theme="1"/>
        <rFont val="Arial"/>
        <family val="2"/>
      </rPr>
      <t xml:space="preserve"> (Public / Flush Tank)</t>
    </r>
  </si>
  <si>
    <r>
      <rPr>
        <b/>
        <sz val="10"/>
        <color theme="1"/>
        <rFont val="Arial"/>
        <family val="2"/>
      </rPr>
      <t>Water Closet</t>
    </r>
    <r>
      <rPr>
        <sz val="10"/>
        <color theme="1"/>
        <rFont val="Arial"/>
        <family val="2"/>
      </rPr>
      <t xml:space="preserve"> (Public or Private / Flushometer Tank)</t>
    </r>
  </si>
  <si>
    <r>
      <t xml:space="preserve">WATER FIXTURE COUNTS &amp; VALUES • </t>
    </r>
    <r>
      <rPr>
        <sz val="11"/>
        <color theme="0"/>
        <rFont val="Arial"/>
        <family val="2"/>
      </rPr>
      <t>Load Values from 2018 IPC Table E103.3(2)</t>
    </r>
  </si>
  <si>
    <t>Email:</t>
  </si>
  <si>
    <t>Phone:</t>
  </si>
  <si>
    <t>Design Engineer Contact Info</t>
  </si>
  <si>
    <t>Customer Contact Info</t>
  </si>
  <si>
    <t>Inches</t>
  </si>
  <si>
    <t>Max Flow Rate</t>
  </si>
  <si>
    <t>GPM</t>
  </si>
  <si>
    <t>Company:</t>
  </si>
  <si>
    <t>Contact Name:</t>
  </si>
  <si>
    <t>Irrigation Point of Connection (POC) Calculation Chart</t>
  </si>
  <si>
    <t>General Location</t>
  </si>
  <si>
    <t>Area(s) Irrigated</t>
  </si>
  <si>
    <r>
      <t>ft</t>
    </r>
    <r>
      <rPr>
        <i/>
        <vertAlign val="superscript"/>
        <sz val="10"/>
        <color theme="1"/>
        <rFont val="Arial"/>
        <family val="2"/>
      </rPr>
      <t>2</t>
    </r>
  </si>
  <si>
    <t>Yes/No</t>
  </si>
  <si>
    <t>POC</t>
  </si>
  <si>
    <t>No.</t>
  </si>
  <si>
    <t>Date Provided</t>
  </si>
  <si>
    <t>3. Include this form with the review application.</t>
  </si>
  <si>
    <t>PROJECT INFORMATION</t>
  </si>
  <si>
    <t>Planning &amp; Zoning # (if known):</t>
  </si>
  <si>
    <t>Total irrigated area:</t>
  </si>
  <si>
    <t>Pressure Information from City of Loveland</t>
  </si>
  <si>
    <t>Description of the proposed irrigation design:</t>
  </si>
  <si>
    <t>The project design is based on:</t>
  </si>
  <si>
    <t>Irrigated Areas</t>
  </si>
  <si>
    <t>0.75"</t>
  </si>
  <si>
    <t>Meter Type</t>
  </si>
  <si>
    <t>Sensus I-Perl</t>
  </si>
  <si>
    <t>Sensus OMNI T2</t>
  </si>
  <si>
    <t>1. Fill in the yellow fields in Microsoft Excel.  Attach additional sheets if necessary.</t>
  </si>
  <si>
    <r>
      <t xml:space="preserve">Temporary Irrigation:  </t>
    </r>
    <r>
      <rPr>
        <sz val="10"/>
        <color theme="1"/>
        <rFont val="Arial Narrow"/>
        <family val="2"/>
      </rPr>
      <t>Describe any areas that will have temporary irrigation or type "N/A":</t>
    </r>
  </si>
  <si>
    <r>
      <t xml:space="preserve">Phasing:  </t>
    </r>
    <r>
      <rPr>
        <sz val="10"/>
        <color theme="1"/>
        <rFont val="Arial Narrow"/>
        <family val="2"/>
      </rPr>
      <t>If the project will be phased, describe what each phase includes or type "N/A":</t>
    </r>
  </si>
  <si>
    <t>Proposed 
Meter Size</t>
  </si>
  <si>
    <t>Total square feet irrigated by POC(s) including any temporary irrigation</t>
  </si>
  <si>
    <t>Elevation (ft)</t>
  </si>
  <si>
    <t>Potential Low Pressure (psi)</t>
  </si>
  <si>
    <t>Potential High Pressure (psi)</t>
  </si>
  <si>
    <t>square feet shown on landscape plan (include all permeable areas)</t>
  </si>
  <si>
    <r>
      <rPr>
        <b/>
        <sz val="10.5"/>
        <color theme="1"/>
        <rFont val="Arial"/>
        <family val="2"/>
      </rPr>
      <t xml:space="preserve">Instructions:  </t>
    </r>
    <r>
      <rPr>
        <i/>
        <sz val="10.5"/>
        <color theme="1"/>
        <rFont val="Arial"/>
        <family val="2"/>
      </rPr>
      <t>Please contact Bryan Easterly at (970) 962-3749 with questions.</t>
    </r>
    <r>
      <rPr>
        <b/>
        <sz val="10.5"/>
        <color theme="1"/>
        <rFont val="Arial"/>
        <family val="2"/>
      </rPr>
      <t xml:space="preserve">
</t>
    </r>
    <r>
      <rPr>
        <sz val="10.5"/>
        <color theme="1"/>
        <rFont val="Arial"/>
        <family val="2"/>
      </rPr>
      <t xml:space="preserve">
</t>
    </r>
  </si>
  <si>
    <t xml:space="preserve">2. Print and have the Design Engineer stamp the form. 
</t>
  </si>
  <si>
    <t>Design Engineer Stamp</t>
  </si>
  <si>
    <t>Will multiple irrigation meters be looped?</t>
  </si>
  <si>
    <t>Source: Section 4.4.6.E.3 of the current edition of the City of Loveland Water &amp; Wastewater Development Standards.</t>
  </si>
  <si>
    <t>Designed &amp; Proposed Meter Size Match?</t>
  </si>
  <si>
    <t>Make &amp; Model</t>
  </si>
  <si>
    <r>
      <rPr>
        <b/>
        <sz val="11"/>
        <color theme="0"/>
        <rFont val="Arial"/>
        <family val="2"/>
      </rPr>
      <t>Meter Override Requests</t>
    </r>
    <r>
      <rPr>
        <sz val="11"/>
        <color theme="0"/>
        <rFont val="Arial"/>
        <family val="2"/>
      </rPr>
      <t>: When designed meter size differs from proposed meter size, provide justification below (velocity, max GPM, etc.) and attach calculations.</t>
    </r>
  </si>
  <si>
    <t>*Max Flow Rate per Meter Size</t>
  </si>
  <si>
    <r>
      <rPr>
        <b/>
        <sz val="10"/>
        <color theme="1"/>
        <rFont val="Arial Narrow"/>
        <family val="2"/>
      </rPr>
      <t xml:space="preserve">Accepted Stamps/Certifications: 
</t>
    </r>
    <r>
      <rPr>
        <sz val="10"/>
        <color theme="1"/>
        <rFont val="Arial Narrow"/>
        <family val="2"/>
      </rPr>
      <t>Colorado Registered Professional Engineer, Landscape Architect, or by a designer certified by the Association of Landscape Contractors of Colorado (CLT-E Certification) or by the Irrigation Association (CID Certification).</t>
    </r>
  </si>
  <si>
    <t>Meter Design Flow</t>
  </si>
  <si>
    <t>Meter Type*</t>
  </si>
  <si>
    <t>Design Flow 
Meter Size*</t>
  </si>
  <si>
    <t>Are these meter(s) for a hydrozone?</t>
  </si>
  <si>
    <t>IRRIGATION METER JUSTIFICATION LETTER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</si>
</sst>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_);_(* \(#,##0.0\);_(* &quot;-&quot;??_);_(@_)"/>
    <numFmt numFmtId="167" formatCode="m/d/yy;@"/>
  </numFmts>
  <fonts count="4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1"/>
      <name val="Arial"/>
      <family val="2"/>
    </font>
    <font>
      <b/>
      <u/>
      <sz val="11"/>
      <color theme="1"/>
      <name val="Arial"/>
      <family val="2"/>
    </font>
    <font>
      <sz val="11"/>
      <color theme="1"/>
      <name val="Arial"/>
      <family val="2"/>
    </font>
    <font>
      <u/>
      <sz val="11"/>
      <color theme="10"/>
      <name val="Calibri"/>
      <family val="2"/>
      <scheme val="minor"/>
    </font>
    <font>
      <sz val="11"/>
      <color theme="0"/>
      <name val="Arial"/>
      <family val="2"/>
    </font>
    <font>
      <sz val="10"/>
      <color theme="1"/>
      <name val="Arial"/>
      <family val="2"/>
    </font>
    <font>
      <b/>
      <sz val="11"/>
      <color theme="0"/>
      <name val="Arial"/>
      <family val="2"/>
    </font>
    <font>
      <b/>
      <sz val="10"/>
      <color theme="1"/>
      <name val="Arial"/>
      <family val="2"/>
    </font>
    <font>
      <i/>
      <sz val="11"/>
      <color theme="1"/>
      <name val="Arial"/>
      <family val="2"/>
    </font>
    <font>
      <i/>
      <sz val="10"/>
      <color theme="1"/>
      <name val="Arial"/>
      <family val="2"/>
    </font>
    <font>
      <b/>
      <sz val="11"/>
      <color theme="1"/>
      <name val="Arial"/>
      <family val="2"/>
    </font>
    <font>
      <sz val="10"/>
      <color theme="0"/>
      <name val="Arial"/>
      <family val="2"/>
    </font>
    <font>
      <sz val="12"/>
      <color theme="1"/>
      <name val="Arial"/>
      <family val="2"/>
    </font>
    <font>
      <b/>
      <sz val="10"/>
      <color theme="0"/>
      <name val="Arial"/>
      <family val="2"/>
    </font>
    <font>
      <b/>
      <sz val="18"/>
      <color theme="0"/>
      <name val="Calibri"/>
      <family val="2"/>
      <scheme val="minor"/>
    </font>
    <font>
      <b/>
      <sz val="16"/>
      <color theme="0"/>
      <name val="Calibri"/>
      <family val="2"/>
      <scheme val="minor"/>
    </font>
    <font>
      <sz val="11"/>
      <name val="Calibri"/>
      <family val="2"/>
      <scheme val="minor"/>
    </font>
    <font>
      <i/>
      <sz val="9.5"/>
      <color theme="1"/>
      <name val="Arial"/>
      <family val="2"/>
    </font>
    <font>
      <b/>
      <sz val="11"/>
      <name val="Arial"/>
      <family val="2"/>
    </font>
    <font>
      <sz val="10"/>
      <color theme="1"/>
      <name val="Arial Narrow"/>
      <family val="2"/>
    </font>
    <font>
      <b/>
      <sz val="10"/>
      <color theme="1"/>
      <name val="Arial Narrow"/>
      <family val="2"/>
    </font>
    <font>
      <sz val="11"/>
      <color theme="1"/>
      <name val="Arial Narrow"/>
      <family val="2"/>
    </font>
    <font>
      <b/>
      <sz val="10.5"/>
      <color theme="1"/>
      <name val="Arial"/>
      <family val="2"/>
    </font>
    <font>
      <sz val="10.5"/>
      <color theme="1"/>
      <name val="Arial"/>
      <family val="2"/>
    </font>
    <font>
      <i/>
      <sz val="10.5"/>
      <color theme="1"/>
      <name val="Arial"/>
      <family val="2"/>
    </font>
    <font>
      <sz val="8"/>
      <color theme="1"/>
      <name val="Arial"/>
      <family val="2"/>
    </font>
    <font>
      <i/>
      <vertAlign val="superscript"/>
      <sz val="10"/>
      <color theme="1"/>
      <name val="Arial"/>
      <family val="2"/>
    </font>
    <font>
      <b/>
      <sz val="11"/>
      <color theme="1"/>
      <name val="Arial Narrow"/>
      <family val="2"/>
    </font>
    <font>
      <i/>
      <sz val="10"/>
      <color theme="1"/>
      <name val="Arial Narrow"/>
      <family val="2"/>
    </font>
    <font>
      <sz val="11"/>
      <color rgb="FFFF0000"/>
      <name val="Arial Narrow"/>
      <family val="2"/>
    </font>
    <font>
      <i/>
      <sz val="9"/>
      <color theme="1"/>
      <name val="Arial"/>
      <family val="2"/>
    </font>
    <font>
      <u/>
      <sz val="11"/>
      <color theme="10"/>
      <name val="Arial Narrow"/>
      <family val="2"/>
    </font>
    <font>
      <sz val="9"/>
      <color theme="1"/>
      <name val="Arial Narrow"/>
      <family val="2"/>
    </font>
    <font>
      <i/>
      <sz val="8"/>
      <color theme="1"/>
      <name val="Arial Narrow"/>
      <family val="2"/>
    </font>
    <font>
      <b/>
      <sz val="10"/>
      <color theme="0"/>
      <name val="Arial Narrow"/>
      <family val="2"/>
    </font>
    <font>
      <b/>
      <i/>
      <sz val="9"/>
      <color rgb="FFFF0000"/>
      <name val="Arial"/>
      <family val="2"/>
    </font>
  </fonts>
  <fills count="11">
    <fill>
      <patternFill patternType="none"/>
    </fill>
    <fill>
      <patternFill patternType="gray125"/>
    </fill>
    <fill>
      <patternFill patternType="solid">
        <fgColor theme="7" tint="0.79998168889431442"/>
        <bgColor indexed="64"/>
      </patternFill>
    </fill>
    <fill>
      <patternFill patternType="solid">
        <fgColor rgb="FF526AA4"/>
        <bgColor indexed="64"/>
      </patternFill>
    </fill>
    <fill>
      <patternFill patternType="solid">
        <fgColor theme="0"/>
        <bgColor indexed="64"/>
      </patternFill>
    </fill>
    <fill>
      <patternFill patternType="solid">
        <fgColor rgb="FFBABED8"/>
        <bgColor indexed="64"/>
      </patternFill>
    </fill>
    <fill>
      <patternFill patternType="solid">
        <fgColor theme="8" tint="0.79998168889431442"/>
        <bgColor indexed="64"/>
      </patternFill>
    </fill>
    <fill>
      <patternFill patternType="solid">
        <fgColor rgb="FFC9D2CE"/>
        <bgColor indexed="64"/>
      </patternFill>
    </fill>
    <fill>
      <patternFill patternType="solid">
        <fgColor rgb="FF76968C"/>
        <bgColor indexed="64"/>
      </patternFill>
    </fill>
    <fill>
      <patternFill patternType="solid">
        <fgColor rgb="FF004EA8"/>
        <bgColor indexed="64"/>
      </patternFill>
    </fill>
    <fill>
      <patternFill patternType="solid">
        <fgColor rgb="FF008A6A"/>
        <bgColor indexed="64"/>
      </patternFill>
    </fill>
  </fills>
  <borders count="4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cellStyleXfs>
  <cellXfs count="327">
    <xf numFmtId="0" fontId="0" fillId="0" borderId="0" xfId="0"/>
    <xf numFmtId="0" fontId="6" fillId="0" borderId="0" xfId="0" applyFont="1"/>
    <xf numFmtId="0" fontId="5" fillId="0" borderId="0" xfId="0" applyFont="1" applyAlignment="1">
      <alignment horizontal="center" vertical="center"/>
    </xf>
    <xf numFmtId="0" fontId="6" fillId="0" borderId="0" xfId="0" applyFont="1" applyAlignment="1">
      <alignment horizontal="right"/>
    </xf>
    <xf numFmtId="0" fontId="9" fillId="4" borderId="6" xfId="0" applyFont="1" applyFill="1" applyBorder="1" applyAlignment="1">
      <alignment horizontal="left"/>
    </xf>
    <xf numFmtId="0" fontId="8" fillId="3" borderId="5" xfId="0" applyFont="1" applyFill="1" applyBorder="1" applyAlignment="1">
      <alignment horizontal="left"/>
    </xf>
    <xf numFmtId="0" fontId="11" fillId="5" borderId="7" xfId="0" applyFont="1" applyFill="1" applyBorder="1" applyAlignment="1">
      <alignment horizontal="center" wrapText="1"/>
    </xf>
    <xf numFmtId="0" fontId="6" fillId="4" borderId="0" xfId="0" applyFont="1" applyFill="1"/>
    <xf numFmtId="0" fontId="13" fillId="0" borderId="0" xfId="0" applyFont="1" applyAlignment="1">
      <alignment horizontal="left" vertical="center" wrapText="1"/>
    </xf>
    <xf numFmtId="0" fontId="13" fillId="0" borderId="2" xfId="0" applyFont="1" applyBorder="1" applyAlignment="1">
      <alignment horizontal="left" vertical="center" wrapText="1"/>
    </xf>
    <xf numFmtId="0" fontId="6" fillId="0" borderId="0" xfId="0" applyFont="1" applyAlignment="1">
      <alignment horizontal="left"/>
    </xf>
    <xf numFmtId="0" fontId="9" fillId="5" borderId="4" xfId="0" applyFont="1" applyFill="1" applyBorder="1" applyAlignment="1">
      <alignment horizontal="right" vertical="center"/>
    </xf>
    <xf numFmtId="0" fontId="6" fillId="0" borderId="12" xfId="0" applyFont="1" applyBorder="1" applyAlignment="1">
      <alignment horizontal="center"/>
    </xf>
    <xf numFmtId="0" fontId="6" fillId="0" borderId="0" xfId="0" applyFont="1" applyAlignment="1">
      <alignment horizontal="center"/>
    </xf>
    <xf numFmtId="0" fontId="9" fillId="0" borderId="0" xfId="0" applyFont="1"/>
    <xf numFmtId="0" fontId="11" fillId="0" borderId="0" xfId="0" applyFont="1" applyAlignment="1">
      <alignment horizontal="right"/>
    </xf>
    <xf numFmtId="0" fontId="9" fillId="0" borderId="2" xfId="0" applyFont="1" applyBorder="1"/>
    <xf numFmtId="0" fontId="6" fillId="0" borderId="10" xfId="0" applyFont="1" applyBorder="1" applyAlignment="1">
      <alignment horizontal="left"/>
    </xf>
    <xf numFmtId="0" fontId="6" fillId="0" borderId="2" xfId="0" applyFont="1" applyBorder="1"/>
    <xf numFmtId="0" fontId="6" fillId="0" borderId="2" xfId="0" applyFont="1" applyBorder="1" applyAlignment="1">
      <alignment horizontal="left"/>
    </xf>
    <xf numFmtId="0" fontId="6" fillId="0" borderId="0" xfId="0" applyFont="1" applyAlignment="1">
      <alignment horizontal="right" wrapText="1"/>
    </xf>
    <xf numFmtId="0" fontId="10" fillId="3" borderId="4" xfId="0" applyFont="1" applyFill="1" applyBorder="1" applyAlignment="1">
      <alignment horizontal="right" vertical="top" wrapText="1"/>
    </xf>
    <xf numFmtId="0" fontId="9" fillId="5" borderId="7" xfId="0" applyFont="1" applyFill="1" applyBorder="1" applyAlignment="1">
      <alignment horizontal="right"/>
    </xf>
    <xf numFmtId="0" fontId="9" fillId="5" borderId="6" xfId="0" applyFont="1" applyFill="1" applyBorder="1" applyAlignment="1">
      <alignment horizontal="right"/>
    </xf>
    <xf numFmtId="1" fontId="9" fillId="2" borderId="4" xfId="1" applyNumberFormat="1" applyFont="1" applyFill="1" applyBorder="1" applyAlignment="1">
      <alignment horizontal="center" vertical="center"/>
    </xf>
    <xf numFmtId="1" fontId="9" fillId="2" borderId="4" xfId="1" applyNumberFormat="1" applyFont="1" applyFill="1" applyBorder="1" applyAlignment="1">
      <alignment horizontal="center" vertical="center" wrapText="1"/>
    </xf>
    <xf numFmtId="2" fontId="9" fillId="5" borderId="4" xfId="1" quotePrefix="1" applyNumberFormat="1" applyFont="1" applyFill="1" applyBorder="1" applyAlignment="1">
      <alignment horizontal="center" vertical="center" wrapText="1"/>
    </xf>
    <xf numFmtId="2" fontId="9" fillId="2" borderId="4" xfId="1" applyNumberFormat="1" applyFont="1" applyFill="1" applyBorder="1" applyAlignment="1">
      <alignment horizontal="center" vertical="center" wrapText="1"/>
    </xf>
    <xf numFmtId="0" fontId="0" fillId="0" borderId="0" xfId="0" applyAlignment="1">
      <alignment wrapText="1"/>
    </xf>
    <xf numFmtId="166" fontId="0" fillId="0" borderId="0" xfId="1" applyNumberFormat="1" applyFont="1"/>
    <xf numFmtId="1" fontId="9" fillId="2" borderId="5" xfId="1" applyNumberFormat="1" applyFont="1" applyFill="1" applyBorder="1" applyAlignment="1">
      <alignment horizontal="center" vertical="center"/>
    </xf>
    <xf numFmtId="1" fontId="9" fillId="2" borderId="5" xfId="1" applyNumberFormat="1" applyFont="1" applyFill="1" applyBorder="1" applyAlignment="1">
      <alignment horizontal="center" vertical="center" wrapText="1"/>
    </xf>
    <xf numFmtId="2" fontId="9" fillId="2" borderId="5" xfId="1" applyNumberFormat="1" applyFont="1" applyFill="1" applyBorder="1" applyAlignment="1">
      <alignment horizontal="center" vertical="center" wrapText="1"/>
    </xf>
    <xf numFmtId="0" fontId="6" fillId="2" borderId="4" xfId="2" applyNumberFormat="1" applyFont="1" applyFill="1" applyBorder="1" applyAlignment="1">
      <alignment horizontal="center" vertical="center" wrapText="1"/>
    </xf>
    <xf numFmtId="0" fontId="11" fillId="0" borderId="2" xfId="0" applyFont="1" applyBorder="1" applyAlignment="1">
      <alignment horizontal="right"/>
    </xf>
    <xf numFmtId="0" fontId="9" fillId="5" borderId="6" xfId="0" applyFont="1" applyFill="1" applyBorder="1" applyAlignment="1">
      <alignment horizontal="left"/>
    </xf>
    <xf numFmtId="0" fontId="9" fillId="5" borderId="5" xfId="0" applyFont="1" applyFill="1" applyBorder="1" applyAlignment="1">
      <alignment horizontal="left"/>
    </xf>
    <xf numFmtId="165" fontId="9" fillId="5" borderId="6" xfId="2" applyNumberFormat="1" applyFont="1" applyFill="1" applyBorder="1" applyAlignment="1">
      <alignment horizontal="left" vertical="top" wrapText="1"/>
    </xf>
    <xf numFmtId="0" fontId="6" fillId="5" borderId="7" xfId="0" applyFont="1" applyFill="1" applyBorder="1"/>
    <xf numFmtId="0" fontId="9" fillId="5" borderId="5" xfId="0" applyFont="1" applyFill="1" applyBorder="1" applyAlignment="1">
      <alignment horizontal="right"/>
    </xf>
    <xf numFmtId="0" fontId="9" fillId="5" borderId="5" xfId="0" applyFont="1" applyFill="1" applyBorder="1"/>
    <xf numFmtId="0" fontId="9" fillId="5" borderId="6" xfId="0" applyFont="1" applyFill="1" applyBorder="1"/>
    <xf numFmtId="165" fontId="9" fillId="5" borderId="6" xfId="2" applyNumberFormat="1" applyFont="1" applyFill="1" applyBorder="1" applyAlignment="1">
      <alignment vertical="top" wrapText="1"/>
    </xf>
    <xf numFmtId="0" fontId="13" fillId="5" borderId="6" xfId="0" applyFont="1" applyFill="1" applyBorder="1" applyAlignment="1">
      <alignment vertical="center" wrapText="1"/>
    </xf>
    <xf numFmtId="0" fontId="6" fillId="5" borderId="6" xfId="0" applyFont="1" applyFill="1" applyBorder="1"/>
    <xf numFmtId="0" fontId="13" fillId="5" borderId="7" xfId="0" applyFont="1" applyFill="1" applyBorder="1" applyAlignment="1">
      <alignment vertical="center" wrapText="1"/>
    </xf>
    <xf numFmtId="165" fontId="9" fillId="5" borderId="7" xfId="2" applyNumberFormat="1" applyFont="1" applyFill="1" applyBorder="1"/>
    <xf numFmtId="0" fontId="6" fillId="0" borderId="0" xfId="0" applyFont="1" applyAlignment="1">
      <alignment horizontal="left" indent="4"/>
    </xf>
    <xf numFmtId="0" fontId="14" fillId="0" borderId="0" xfId="0" applyFont="1"/>
    <xf numFmtId="0" fontId="6" fillId="0" borderId="16" xfId="0" applyFont="1" applyBorder="1"/>
    <xf numFmtId="0" fontId="6" fillId="0" borderId="12" xfId="0" applyFont="1" applyBorder="1" applyAlignment="1">
      <alignment horizontal="left" indent="4"/>
    </xf>
    <xf numFmtId="0" fontId="6" fillId="0" borderId="11" xfId="0" applyFont="1" applyBorder="1"/>
    <xf numFmtId="0" fontId="14" fillId="0" borderId="12" xfId="0" applyFont="1" applyBorder="1" applyAlignment="1">
      <alignment horizontal="right"/>
    </xf>
    <xf numFmtId="0" fontId="14" fillId="0" borderId="0" xfId="0" applyFont="1" applyAlignment="1">
      <alignment horizontal="right"/>
    </xf>
    <xf numFmtId="0" fontId="6" fillId="0" borderId="12" xfId="0" applyFont="1" applyBorder="1"/>
    <xf numFmtId="0" fontId="6" fillId="0" borderId="2" xfId="0" applyFont="1" applyBorder="1" applyAlignment="1">
      <alignment horizontal="left" indent="4"/>
    </xf>
    <xf numFmtId="165" fontId="6" fillId="5" borderId="6" xfId="0" applyNumberFormat="1" applyFont="1" applyFill="1" applyBorder="1" applyAlignment="1">
      <alignment wrapText="1"/>
    </xf>
    <xf numFmtId="0" fontId="6" fillId="5" borderId="6" xfId="0" applyFont="1" applyFill="1" applyBorder="1" applyAlignment="1">
      <alignment vertical="center"/>
    </xf>
    <xf numFmtId="14" fontId="6" fillId="2" borderId="11" xfId="0" applyNumberFormat="1" applyFont="1" applyFill="1" applyBorder="1" applyAlignment="1">
      <alignment horizontal="left"/>
    </xf>
    <xf numFmtId="0" fontId="10" fillId="3" borderId="8" xfId="0" applyFont="1" applyFill="1" applyBorder="1" applyAlignment="1">
      <alignment horizontal="right" vertical="center"/>
    </xf>
    <xf numFmtId="0" fontId="3" fillId="5" borderId="4" xfId="0" applyFont="1" applyFill="1" applyBorder="1" applyAlignment="1">
      <alignment horizontal="center"/>
    </xf>
    <xf numFmtId="2" fontId="0" fillId="2" borderId="4" xfId="1" applyNumberFormat="1" applyFont="1" applyFill="1" applyBorder="1" applyAlignment="1">
      <alignment horizontal="center"/>
    </xf>
    <xf numFmtId="0" fontId="0" fillId="6" borderId="4" xfId="0" applyFill="1" applyBorder="1" applyAlignment="1">
      <alignment horizontal="center"/>
    </xf>
    <xf numFmtId="0" fontId="21" fillId="5" borderId="4" xfId="0" applyFont="1" applyFill="1" applyBorder="1" applyAlignment="1">
      <alignment horizontal="center" wrapText="1"/>
    </xf>
    <xf numFmtId="0" fontId="21" fillId="5" borderId="4" xfId="0" quotePrefix="1" applyFont="1" applyFill="1" applyBorder="1" applyAlignment="1">
      <alignment horizontal="center" wrapText="1"/>
    </xf>
    <xf numFmtId="0" fontId="21" fillId="5" borderId="8" xfId="0" quotePrefix="1" applyFont="1" applyFill="1" applyBorder="1" applyAlignment="1">
      <alignment horizontal="center" wrapText="1"/>
    </xf>
    <xf numFmtId="2" fontId="22" fillId="5" borderId="7" xfId="0" applyNumberFormat="1" applyFont="1" applyFill="1" applyBorder="1" applyAlignment="1">
      <alignment horizontal="center" vertical="center" wrapText="1"/>
    </xf>
    <xf numFmtId="2" fontId="9" fillId="2" borderId="4" xfId="1" applyNumberFormat="1" applyFont="1" applyFill="1" applyBorder="1" applyAlignment="1">
      <alignment horizontal="center" vertical="top" wrapText="1"/>
    </xf>
    <xf numFmtId="166" fontId="3" fillId="5" borderId="4" xfId="1" applyNumberFormat="1" applyFont="1" applyFill="1" applyBorder="1" applyAlignment="1">
      <alignment horizontal="center"/>
    </xf>
    <xf numFmtId="0" fontId="3" fillId="6" borderId="4" xfId="0" applyFont="1" applyFill="1" applyBorder="1" applyAlignment="1">
      <alignment horizontal="center" wrapText="1"/>
    </xf>
    <xf numFmtId="166" fontId="3" fillId="6" borderId="4" xfId="1" applyNumberFormat="1" applyFont="1" applyFill="1" applyBorder="1" applyAlignment="1">
      <alignment horizontal="center" wrapText="1"/>
    </xf>
    <xf numFmtId="0" fontId="9" fillId="5" borderId="8" xfId="0" applyFont="1" applyFill="1" applyBorder="1" applyAlignment="1">
      <alignment horizontal="right"/>
    </xf>
    <xf numFmtId="0" fontId="11" fillId="5" borderId="7" xfId="0" quotePrefix="1" applyFont="1" applyFill="1" applyBorder="1" applyAlignment="1">
      <alignment horizontal="center" wrapText="1"/>
    </xf>
    <xf numFmtId="0" fontId="11" fillId="5" borderId="10" xfId="0" quotePrefix="1" applyFont="1" applyFill="1" applyBorder="1" applyAlignment="1">
      <alignment horizontal="center" wrapText="1"/>
    </xf>
    <xf numFmtId="1" fontId="11" fillId="5" borderId="4" xfId="1" quotePrefix="1" applyNumberFormat="1" applyFont="1" applyFill="1" applyBorder="1" applyAlignment="1">
      <alignment horizontal="center" vertical="center" wrapText="1"/>
    </xf>
    <xf numFmtId="1" fontId="11" fillId="5" borderId="5" xfId="1" quotePrefix="1" applyNumberFormat="1" applyFont="1" applyFill="1" applyBorder="1" applyAlignment="1">
      <alignment horizontal="center" vertical="center" wrapText="1"/>
    </xf>
    <xf numFmtId="2" fontId="11" fillId="5" borderId="8" xfId="1" quotePrefix="1" applyNumberFormat="1" applyFont="1" applyFill="1" applyBorder="1" applyAlignment="1">
      <alignment horizontal="center" vertical="center" wrapText="1"/>
    </xf>
    <xf numFmtId="2" fontId="11" fillId="5" borderId="17" xfId="1" quotePrefix="1" applyNumberFormat="1" applyFont="1" applyFill="1" applyBorder="1" applyAlignment="1">
      <alignment horizontal="center" vertical="center" wrapText="1"/>
    </xf>
    <xf numFmtId="3" fontId="23" fillId="2" borderId="8" xfId="1" applyNumberFormat="1" applyFont="1" applyFill="1" applyBorder="1" applyAlignment="1" applyProtection="1">
      <alignment horizontal="right" vertical="center"/>
      <protection locked="0"/>
    </xf>
    <xf numFmtId="3" fontId="23" fillId="2" borderId="4" xfId="1" applyNumberFormat="1" applyFont="1" applyFill="1" applyBorder="1" applyAlignment="1" applyProtection="1">
      <alignment horizontal="right" vertical="center"/>
      <protection locked="0"/>
    </xf>
    <xf numFmtId="3" fontId="23" fillId="2" borderId="5" xfId="1" applyNumberFormat="1" applyFont="1" applyFill="1" applyBorder="1" applyAlignment="1" applyProtection="1">
      <alignment horizontal="right" vertical="center"/>
      <protection locked="0"/>
    </xf>
    <xf numFmtId="3" fontId="23" fillId="2" borderId="18" xfId="1" applyNumberFormat="1" applyFont="1" applyFill="1" applyBorder="1" applyAlignment="1" applyProtection="1">
      <alignment horizontal="right" vertical="center"/>
      <protection locked="0"/>
    </xf>
    <xf numFmtId="167" fontId="23" fillId="2" borderId="18" xfId="1" applyNumberFormat="1" applyFont="1" applyFill="1" applyBorder="1" applyAlignment="1" applyProtection="1">
      <alignment horizontal="right" vertical="center"/>
      <protection locked="0"/>
    </xf>
    <xf numFmtId="14" fontId="36" fillId="2" borderId="31" xfId="0" applyNumberFormat="1" applyFont="1" applyFill="1" applyBorder="1" applyAlignment="1" applyProtection="1">
      <alignment horizontal="left"/>
      <protection locked="0"/>
    </xf>
    <xf numFmtId="0" fontId="23" fillId="2" borderId="19" xfId="0" applyFont="1" applyFill="1" applyBorder="1" applyAlignment="1" applyProtection="1">
      <alignment horizontal="center" vertical="center" wrapText="1"/>
      <protection locked="0"/>
    </xf>
    <xf numFmtId="0" fontId="23" fillId="2" borderId="9" xfId="0" applyFont="1" applyFill="1" applyBorder="1" applyAlignment="1" applyProtection="1">
      <alignment vertical="center" wrapText="1"/>
      <protection locked="0"/>
    </xf>
    <xf numFmtId="164" fontId="23" fillId="2" borderId="4" xfId="1" applyNumberFormat="1" applyFont="1" applyFill="1" applyBorder="1" applyAlignment="1" applyProtection="1">
      <alignment horizontal="center" vertical="center"/>
      <protection locked="0"/>
    </xf>
    <xf numFmtId="1" fontId="9" fillId="2" borderId="4" xfId="1" quotePrefix="1" applyNumberFormat="1" applyFont="1" applyFill="1" applyBorder="1" applyAlignment="1" applyProtection="1">
      <alignment horizontal="center" vertical="center" wrapText="1"/>
      <protection locked="0"/>
    </xf>
    <xf numFmtId="0" fontId="23" fillId="2" borderId="19" xfId="0" applyFont="1" applyFill="1" applyBorder="1" applyAlignment="1" applyProtection="1">
      <alignment horizontal="center" vertical="center"/>
      <protection locked="0"/>
    </xf>
    <xf numFmtId="0" fontId="23" fillId="2" borderId="9" xfId="0" applyFont="1" applyFill="1" applyBorder="1" applyAlignment="1" applyProtection="1">
      <alignment vertical="center"/>
      <protection locked="0"/>
    </xf>
    <xf numFmtId="0" fontId="23" fillId="2" borderId="21" xfId="0" applyFont="1" applyFill="1" applyBorder="1" applyAlignment="1" applyProtection="1">
      <alignment horizontal="center" vertical="center"/>
      <protection locked="0"/>
    </xf>
    <xf numFmtId="0" fontId="23" fillId="2" borderId="25" xfId="0" applyFont="1" applyFill="1" applyBorder="1" applyAlignment="1" applyProtection="1">
      <alignment vertical="center"/>
      <protection locked="0"/>
    </xf>
    <xf numFmtId="164" fontId="23" fillId="2" borderId="18" xfId="1" applyNumberFormat="1" applyFont="1" applyFill="1" applyBorder="1" applyAlignment="1" applyProtection="1">
      <alignment horizontal="center" vertical="center"/>
      <protection locked="0"/>
    </xf>
    <xf numFmtId="1" fontId="9" fillId="2" borderId="18" xfId="1" quotePrefix="1" applyNumberFormat="1" applyFont="1" applyFill="1" applyBorder="1" applyAlignment="1" applyProtection="1">
      <alignment horizontal="center" vertical="center" wrapText="1"/>
      <protection locked="0"/>
    </xf>
    <xf numFmtId="0" fontId="24" fillId="5" borderId="38" xfId="0" quotePrefix="1" applyFont="1" applyFill="1" applyBorder="1" applyAlignment="1">
      <alignment horizontal="center" vertical="center" wrapText="1"/>
    </xf>
    <xf numFmtId="0" fontId="13" fillId="5" borderId="20" xfId="0" quotePrefix="1" applyFont="1" applyFill="1" applyBorder="1" applyAlignment="1">
      <alignment horizontal="center" vertical="center" wrapText="1"/>
    </xf>
    <xf numFmtId="1" fontId="9" fillId="0" borderId="20" xfId="1" applyNumberFormat="1" applyFont="1" applyFill="1" applyBorder="1" applyAlignment="1" applyProtection="1">
      <alignment horizontal="center" vertical="center" wrapText="1"/>
    </xf>
    <xf numFmtId="1" fontId="9" fillId="0" borderId="22" xfId="1" applyNumberFormat="1" applyFont="1" applyFill="1" applyBorder="1" applyAlignment="1" applyProtection="1">
      <alignment horizontal="center" vertical="center" wrapText="1"/>
    </xf>
    <xf numFmtId="0" fontId="25" fillId="0" borderId="4" xfId="0" applyFont="1" applyBorder="1" applyAlignment="1">
      <alignment vertical="center"/>
    </xf>
    <xf numFmtId="0" fontId="25" fillId="0" borderId="18" xfId="0" applyFont="1" applyBorder="1" applyAlignment="1">
      <alignment vertical="center"/>
    </xf>
    <xf numFmtId="0" fontId="4" fillId="4" borderId="0" xfId="0" applyFont="1" applyFill="1" applyAlignment="1">
      <alignment horizontal="center" vertical="center"/>
    </xf>
    <xf numFmtId="0" fontId="4" fillId="0" borderId="0" xfId="0" applyFont="1" applyAlignment="1">
      <alignment horizontal="center" vertical="center"/>
    </xf>
    <xf numFmtId="0" fontId="14" fillId="4" borderId="0" xfId="0" applyFont="1" applyFill="1" applyAlignment="1">
      <alignment horizontal="center"/>
    </xf>
    <xf numFmtId="0" fontId="6" fillId="4" borderId="26" xfId="0" applyFont="1" applyFill="1" applyBorder="1" applyAlignment="1">
      <alignment vertical="top" wrapText="1"/>
    </xf>
    <xf numFmtId="0" fontId="6" fillId="4" borderId="0" xfId="0" applyFont="1" applyFill="1" applyAlignment="1">
      <alignment vertical="top" wrapText="1"/>
    </xf>
    <xf numFmtId="0" fontId="6" fillId="4" borderId="34" xfId="0" applyFont="1" applyFill="1" applyBorder="1" applyAlignment="1">
      <alignment vertical="top" wrapText="1"/>
    </xf>
    <xf numFmtId="0" fontId="29" fillId="4" borderId="0" xfId="0" applyFont="1" applyFill="1" applyAlignment="1">
      <alignment horizontal="center" vertical="top" wrapText="1"/>
    </xf>
    <xf numFmtId="0" fontId="6" fillId="4" borderId="0" xfId="0" applyFont="1" applyFill="1" applyAlignment="1">
      <alignment horizontal="center" vertical="top" wrapText="1"/>
    </xf>
    <xf numFmtId="0" fontId="11" fillId="4" borderId="35" xfId="0" applyFont="1" applyFill="1" applyBorder="1" applyAlignment="1">
      <alignment horizontal="left"/>
    </xf>
    <xf numFmtId="0" fontId="29" fillId="4" borderId="1" xfId="0" applyFont="1" applyFill="1" applyBorder="1" applyAlignment="1">
      <alignment horizontal="right" vertical="center"/>
    </xf>
    <xf numFmtId="0" fontId="8" fillId="0" borderId="0" xfId="0" applyFont="1" applyAlignment="1">
      <alignment horizontal="left"/>
    </xf>
    <xf numFmtId="164" fontId="6" fillId="0" borderId="0" xfId="1" applyNumberFormat="1" applyFont="1" applyBorder="1" applyProtection="1"/>
    <xf numFmtId="165" fontId="9" fillId="0" borderId="0" xfId="2" applyNumberFormat="1" applyFont="1" applyFill="1" applyBorder="1" applyAlignment="1" applyProtection="1">
      <alignment vertical="top" wrapText="1"/>
    </xf>
    <xf numFmtId="3" fontId="9" fillId="0" borderId="19" xfId="1" applyNumberFormat="1" applyFont="1" applyBorder="1" applyAlignment="1" applyProtection="1">
      <alignment horizontal="center" wrapText="1"/>
    </xf>
    <xf numFmtId="0" fontId="9" fillId="0" borderId="8" xfId="0" applyFont="1" applyBorder="1" applyAlignment="1">
      <alignment horizontal="center" wrapText="1"/>
    </xf>
    <xf numFmtId="0" fontId="6" fillId="0" borderId="20" xfId="0" applyFont="1" applyBorder="1"/>
    <xf numFmtId="0" fontId="34" fillId="0" borderId="0" xfId="0" applyFont="1" applyAlignment="1">
      <alignment horizontal="left"/>
    </xf>
    <xf numFmtId="0" fontId="6" fillId="0" borderId="0" xfId="0" applyFont="1" applyAlignment="1">
      <alignment horizontal="center" vertical="top" wrapText="1"/>
    </xf>
    <xf numFmtId="3" fontId="9" fillId="0" borderId="19" xfId="1" applyNumberFormat="1" applyFont="1" applyBorder="1" applyAlignment="1" applyProtection="1">
      <alignment horizontal="center"/>
    </xf>
    <xf numFmtId="0" fontId="9" fillId="0" borderId="8" xfId="0" applyFont="1" applyBorder="1" applyAlignment="1">
      <alignment horizontal="center"/>
    </xf>
    <xf numFmtId="0" fontId="8" fillId="3" borderId="15" xfId="0" applyFont="1" applyFill="1" applyBorder="1"/>
    <xf numFmtId="3" fontId="32" fillId="0" borderId="0" xfId="1" applyNumberFormat="1" applyFont="1" applyFill="1" applyBorder="1" applyAlignment="1" applyProtection="1">
      <alignment horizontal="left" vertical="center"/>
    </xf>
    <xf numFmtId="165" fontId="9" fillId="5" borderId="16" xfId="2" applyNumberFormat="1" applyFont="1" applyFill="1" applyBorder="1" applyAlignment="1" applyProtection="1">
      <alignment horizontal="left" vertical="top" wrapText="1"/>
    </xf>
    <xf numFmtId="0" fontId="31" fillId="5" borderId="19" xfId="0" applyFont="1" applyFill="1" applyBorder="1" applyAlignment="1">
      <alignment horizontal="center" wrapText="1"/>
    </xf>
    <xf numFmtId="0" fontId="24" fillId="5" borderId="7" xfId="0" quotePrefix="1" applyFont="1" applyFill="1" applyBorder="1" applyAlignment="1">
      <alignment horizontal="center" vertical="center" wrapText="1"/>
    </xf>
    <xf numFmtId="0" fontId="25" fillId="0" borderId="0" xfId="0" applyFont="1"/>
    <xf numFmtId="0" fontId="13" fillId="5" borderId="33" xfId="0" quotePrefix="1" applyFont="1" applyFill="1" applyBorder="1" applyAlignment="1">
      <alignment horizontal="center" wrapText="1"/>
    </xf>
    <xf numFmtId="0" fontId="13" fillId="5" borderId="6" xfId="0" quotePrefix="1" applyFont="1" applyFill="1" applyBorder="1" applyAlignment="1">
      <alignment horizontal="center" vertical="center" wrapText="1"/>
    </xf>
    <xf numFmtId="0" fontId="10" fillId="0" borderId="0" xfId="0" applyFont="1" applyAlignment="1">
      <alignment horizontal="center" vertical="center"/>
    </xf>
    <xf numFmtId="165" fontId="9" fillId="0" borderId="0" xfId="2" applyNumberFormat="1" applyFont="1" applyFill="1" applyBorder="1" applyAlignment="1" applyProtection="1">
      <alignment horizontal="left" vertical="top" wrapText="1"/>
    </xf>
    <xf numFmtId="0" fontId="23" fillId="0" borderId="0" xfId="0" applyFont="1" applyAlignment="1">
      <alignment horizontal="left" vertical="top" wrapText="1"/>
    </xf>
    <xf numFmtId="166" fontId="13" fillId="7" borderId="19" xfId="1" applyNumberFormat="1" applyFont="1" applyFill="1" applyBorder="1" applyAlignment="1" applyProtection="1">
      <alignment horizontal="center"/>
    </xf>
    <xf numFmtId="166" fontId="13" fillId="7" borderId="8" xfId="1" applyNumberFormat="1" applyFont="1" applyFill="1" applyBorder="1" applyAlignment="1" applyProtection="1">
      <alignment horizontal="center"/>
    </xf>
    <xf numFmtId="166" fontId="13" fillId="7" borderId="20" xfId="1" applyNumberFormat="1" applyFont="1" applyFill="1" applyBorder="1" applyAlignment="1" applyProtection="1"/>
    <xf numFmtId="0" fontId="13" fillId="7" borderId="5" xfId="0" quotePrefix="1" applyFont="1" applyFill="1" applyBorder="1" applyAlignment="1">
      <alignment horizontal="center" vertical="center" wrapText="1"/>
    </xf>
    <xf numFmtId="0" fontId="13" fillId="7" borderId="15" xfId="0" quotePrefix="1" applyFont="1" applyFill="1" applyBorder="1" applyAlignment="1">
      <alignment horizontal="center" vertical="center" wrapText="1"/>
    </xf>
    <xf numFmtId="0" fontId="38" fillId="8" borderId="7" xfId="0" quotePrefix="1" applyFont="1" applyFill="1" applyBorder="1" applyAlignment="1">
      <alignment horizontal="center" vertical="center" wrapText="1"/>
    </xf>
    <xf numFmtId="0" fontId="38" fillId="8" borderId="4" xfId="0" quotePrefix="1" applyFont="1" applyFill="1" applyBorder="1" applyAlignment="1">
      <alignment horizontal="center" vertical="center" wrapText="1"/>
    </xf>
    <xf numFmtId="0" fontId="5" fillId="4" borderId="0" xfId="0" applyFont="1" applyFill="1" applyAlignment="1">
      <alignment horizontal="center" vertical="center"/>
    </xf>
    <xf numFmtId="0" fontId="9" fillId="4" borderId="0" xfId="0" applyFont="1" applyFill="1" applyAlignment="1">
      <alignment horizontal="right"/>
    </xf>
    <xf numFmtId="0" fontId="23" fillId="4" borderId="0" xfId="0" applyFont="1" applyFill="1" applyAlignment="1">
      <alignment horizontal="center"/>
    </xf>
    <xf numFmtId="0" fontId="23" fillId="4" borderId="0" xfId="0" applyFont="1" applyFill="1"/>
    <xf numFmtId="0" fontId="9" fillId="4" borderId="16" xfId="0" applyFont="1" applyFill="1" applyBorder="1" applyAlignment="1">
      <alignment horizontal="right"/>
    </xf>
    <xf numFmtId="164" fontId="23" fillId="4" borderId="7" xfId="1" applyNumberFormat="1" applyFont="1" applyFill="1" applyBorder="1" applyAlignment="1" applyProtection="1">
      <alignment horizontal="center" vertical="center"/>
    </xf>
    <xf numFmtId="0" fontId="33" fillId="4" borderId="12" xfId="0" applyFont="1" applyFill="1" applyBorder="1"/>
    <xf numFmtId="0" fontId="33" fillId="4" borderId="0" xfId="0" applyFont="1" applyFill="1"/>
    <xf numFmtId="0" fontId="37" fillId="4" borderId="1" xfId="0" applyFont="1" applyFill="1" applyBorder="1" applyAlignment="1">
      <alignment vertical="top" wrapText="1"/>
    </xf>
    <xf numFmtId="0" fontId="24" fillId="4" borderId="41" xfId="0" applyFont="1" applyFill="1" applyBorder="1"/>
    <xf numFmtId="0" fontId="24" fillId="4" borderId="15" xfId="0" applyFont="1" applyFill="1" applyBorder="1" applyAlignment="1">
      <alignment horizontal="right"/>
    </xf>
    <xf numFmtId="0" fontId="24" fillId="4" borderId="35" xfId="0" applyFont="1" applyFill="1" applyBorder="1"/>
    <xf numFmtId="0" fontId="24" fillId="4" borderId="42" xfId="0" applyFont="1" applyFill="1" applyBorder="1" applyAlignment="1">
      <alignment horizontal="right"/>
    </xf>
    <xf numFmtId="0" fontId="24" fillId="4" borderId="26" xfId="0" applyFont="1" applyFill="1" applyBorder="1"/>
    <xf numFmtId="0" fontId="24" fillId="4" borderId="16" xfId="0" applyFont="1" applyFill="1" applyBorder="1" applyAlignment="1">
      <alignment horizontal="right" wrapText="1"/>
    </xf>
    <xf numFmtId="0" fontId="24" fillId="4" borderId="26" xfId="0" applyFont="1" applyFill="1" applyBorder="1" applyAlignment="1">
      <alignment horizontal="right" wrapText="1"/>
    </xf>
    <xf numFmtId="0" fontId="24" fillId="4" borderId="16" xfId="0" applyFont="1" applyFill="1" applyBorder="1" applyAlignment="1">
      <alignment horizontal="right"/>
    </xf>
    <xf numFmtId="0" fontId="24" fillId="4" borderId="26" xfId="0" applyFont="1" applyFill="1" applyBorder="1" applyAlignment="1">
      <alignment horizontal="left"/>
    </xf>
    <xf numFmtId="0" fontId="24" fillId="4" borderId="16" xfId="2" applyNumberFormat="1" applyFont="1" applyFill="1" applyBorder="1" applyAlignment="1" applyProtection="1">
      <alignment horizontal="right"/>
    </xf>
    <xf numFmtId="3" fontId="23" fillId="4" borderId="3" xfId="1" applyNumberFormat="1" applyFont="1" applyFill="1" applyBorder="1" applyAlignment="1" applyProtection="1">
      <alignment vertical="center"/>
    </xf>
    <xf numFmtId="3" fontId="23" fillId="4" borderId="30" xfId="1" applyNumberFormat="1" applyFont="1" applyFill="1" applyBorder="1" applyAlignment="1" applyProtection="1">
      <alignment vertical="center"/>
    </xf>
    <xf numFmtId="3" fontId="32" fillId="4" borderId="13" xfId="1" applyNumberFormat="1" applyFont="1" applyFill="1" applyBorder="1" applyAlignment="1" applyProtection="1">
      <alignment horizontal="left" vertical="center"/>
    </xf>
    <xf numFmtId="0" fontId="6" fillId="4" borderId="36" xfId="0" applyFont="1" applyFill="1" applyBorder="1"/>
    <xf numFmtId="3" fontId="32" fillId="4" borderId="1" xfId="1" applyNumberFormat="1" applyFont="1" applyFill="1" applyBorder="1" applyAlignment="1" applyProtection="1">
      <alignment horizontal="left" vertical="center"/>
    </xf>
    <xf numFmtId="3" fontId="32" fillId="4" borderId="31" xfId="1" applyNumberFormat="1" applyFont="1" applyFill="1" applyBorder="1" applyAlignment="1" applyProtection="1">
      <alignment horizontal="left" vertical="center"/>
    </xf>
    <xf numFmtId="0" fontId="13" fillId="4" borderId="8" xfId="2" applyNumberFormat="1" applyFont="1" applyFill="1" applyBorder="1" applyAlignment="1" applyProtection="1">
      <alignment horizontal="left"/>
    </xf>
    <xf numFmtId="0" fontId="6" fillId="4" borderId="3" xfId="0" applyFont="1" applyFill="1" applyBorder="1"/>
    <xf numFmtId="3" fontId="32" fillId="4" borderId="12" xfId="1" applyNumberFormat="1" applyFont="1" applyFill="1" applyBorder="1" applyAlignment="1" applyProtection="1">
      <alignment horizontal="left" vertical="center"/>
    </xf>
    <xf numFmtId="3" fontId="32" fillId="4" borderId="14" xfId="1" applyNumberFormat="1" applyFont="1" applyFill="1" applyBorder="1" applyAlignment="1" applyProtection="1">
      <alignment horizontal="left" vertical="center"/>
    </xf>
    <xf numFmtId="0" fontId="6" fillId="4" borderId="13" xfId="0" applyFont="1" applyFill="1" applyBorder="1"/>
    <xf numFmtId="3" fontId="32" fillId="4" borderId="37" xfId="1" applyNumberFormat="1" applyFont="1" applyFill="1" applyBorder="1" applyAlignment="1" applyProtection="1">
      <alignment horizontal="left" vertical="center"/>
    </xf>
    <xf numFmtId="0" fontId="6" fillId="4" borderId="1" xfId="0" applyFont="1" applyFill="1" applyBorder="1"/>
    <xf numFmtId="3" fontId="23" fillId="4" borderId="0" xfId="1" applyNumberFormat="1" applyFont="1" applyFill="1" applyBorder="1" applyAlignment="1" applyProtection="1">
      <alignment vertical="center"/>
    </xf>
    <xf numFmtId="0" fontId="34" fillId="4" borderId="0" xfId="0" applyFont="1" applyFill="1" applyAlignment="1">
      <alignment horizontal="left"/>
    </xf>
    <xf numFmtId="3" fontId="32" fillId="4" borderId="0" xfId="1" applyNumberFormat="1" applyFont="1" applyFill="1" applyBorder="1" applyAlignment="1" applyProtection="1">
      <alignment horizontal="left" vertical="center"/>
    </xf>
    <xf numFmtId="0" fontId="27" fillId="4" borderId="0" xfId="0" applyFont="1" applyFill="1" applyAlignment="1">
      <alignment horizontal="left" vertical="top" indent="2"/>
    </xf>
    <xf numFmtId="0" fontId="27" fillId="4" borderId="0" xfId="0" applyFont="1" applyFill="1" applyAlignment="1">
      <alignment horizontal="left" indent="2"/>
    </xf>
    <xf numFmtId="0" fontId="9" fillId="4" borderId="0" xfId="0" applyFont="1" applyFill="1" applyAlignment="1">
      <alignment horizontal="left" indent="2"/>
    </xf>
    <xf numFmtId="0" fontId="6" fillId="4" borderId="0" xfId="0" applyFont="1" applyFill="1" applyAlignment="1">
      <alignment horizontal="left" indent="2"/>
    </xf>
    <xf numFmtId="0" fontId="8" fillId="3" borderId="16" xfId="0" applyFont="1" applyFill="1" applyBorder="1"/>
    <xf numFmtId="3" fontId="32" fillId="4" borderId="4" xfId="1" applyNumberFormat="1" applyFont="1" applyFill="1" applyBorder="1" applyAlignment="1" applyProtection="1">
      <alignment horizontal="left" vertical="center"/>
    </xf>
    <xf numFmtId="0" fontId="8" fillId="9" borderId="28" xfId="0" applyFont="1" applyFill="1" applyBorder="1"/>
    <xf numFmtId="0" fontId="8" fillId="9" borderId="23" xfId="0" applyFont="1" applyFill="1" applyBorder="1"/>
    <xf numFmtId="0" fontId="8" fillId="9" borderId="29" xfId="0" applyFont="1" applyFill="1" applyBorder="1"/>
    <xf numFmtId="0" fontId="10" fillId="10" borderId="39" xfId="0" applyFont="1" applyFill="1" applyBorder="1"/>
    <xf numFmtId="0" fontId="10" fillId="10" borderId="24" xfId="0" applyFont="1" applyFill="1" applyBorder="1"/>
    <xf numFmtId="0" fontId="10" fillId="10" borderId="40" xfId="0" applyFont="1" applyFill="1" applyBorder="1"/>
    <xf numFmtId="49" fontId="25" fillId="2" borderId="8" xfId="0" applyNumberFormat="1" applyFont="1" applyFill="1" applyBorder="1" applyAlignment="1" applyProtection="1">
      <alignment horizontal="left"/>
      <protection locked="0"/>
    </xf>
    <xf numFmtId="49" fontId="25" fillId="2" borderId="3" xfId="0" applyNumberFormat="1" applyFont="1" applyFill="1" applyBorder="1" applyAlignment="1" applyProtection="1">
      <alignment horizontal="left"/>
      <protection locked="0"/>
    </xf>
    <xf numFmtId="49" fontId="25" fillId="2" borderId="9" xfId="0" applyNumberFormat="1" applyFont="1" applyFill="1" applyBorder="1" applyAlignment="1" applyProtection="1">
      <alignment horizontal="left"/>
      <protection locked="0"/>
    </xf>
    <xf numFmtId="49" fontId="35" fillId="2" borderId="8" xfId="3" applyNumberFormat="1" applyFont="1" applyFill="1" applyBorder="1" applyAlignment="1" applyProtection="1">
      <alignment horizontal="left"/>
      <protection locked="0"/>
    </xf>
    <xf numFmtId="49" fontId="23" fillId="2" borderId="3" xfId="0" applyNumberFormat="1" applyFont="1" applyFill="1" applyBorder="1" applyAlignment="1" applyProtection="1">
      <alignment horizontal="left"/>
      <protection locked="0"/>
    </xf>
    <xf numFmtId="49" fontId="23" fillId="2" borderId="9" xfId="0" applyNumberFormat="1" applyFont="1" applyFill="1" applyBorder="1" applyAlignment="1" applyProtection="1">
      <alignment horizontal="left"/>
      <protection locked="0"/>
    </xf>
    <xf numFmtId="49" fontId="25" fillId="2" borderId="8" xfId="0" applyNumberFormat="1" applyFont="1" applyFill="1" applyBorder="1" applyAlignment="1" applyProtection="1">
      <alignment horizontal="left" wrapText="1"/>
      <protection locked="0"/>
    </xf>
    <xf numFmtId="49" fontId="25" fillId="2" borderId="9" xfId="0" applyNumberFormat="1" applyFont="1" applyFill="1" applyBorder="1" applyAlignment="1" applyProtection="1">
      <alignment horizontal="left" wrapText="1"/>
      <protection locked="0"/>
    </xf>
    <xf numFmtId="49" fontId="25" fillId="2" borderId="4" xfId="0" applyNumberFormat="1" applyFont="1" applyFill="1" applyBorder="1" applyAlignment="1" applyProtection="1">
      <alignment horizontal="left"/>
      <protection locked="0"/>
    </xf>
    <xf numFmtId="0" fontId="29" fillId="4" borderId="28" xfId="0" applyFont="1" applyFill="1" applyBorder="1" applyAlignment="1">
      <alignment horizontal="center" vertical="top" wrapText="1"/>
    </xf>
    <xf numFmtId="0" fontId="29" fillId="4" borderId="23" xfId="0" applyFont="1" applyFill="1" applyBorder="1" applyAlignment="1">
      <alignment horizontal="center" vertical="top" wrapText="1"/>
    </xf>
    <xf numFmtId="0" fontId="29" fillId="4" borderId="29" xfId="0" applyFont="1" applyFill="1" applyBorder="1" applyAlignment="1">
      <alignment horizontal="center" vertical="top" wrapText="1"/>
    </xf>
    <xf numFmtId="49" fontId="35" fillId="2" borderId="9" xfId="3" applyNumberFormat="1" applyFont="1" applyFill="1" applyBorder="1" applyAlignment="1" applyProtection="1">
      <alignment horizontal="left"/>
      <protection locked="0"/>
    </xf>
    <xf numFmtId="0" fontId="4" fillId="0" borderId="1" xfId="0" applyFont="1" applyBorder="1" applyAlignment="1">
      <alignment horizontal="center" vertical="center"/>
    </xf>
    <xf numFmtId="0" fontId="14" fillId="0" borderId="23" xfId="0" applyFont="1" applyBorder="1" applyAlignment="1">
      <alignment horizontal="center"/>
    </xf>
    <xf numFmtId="0" fontId="14" fillId="0" borderId="24" xfId="0" applyFont="1" applyBorder="1" applyAlignment="1">
      <alignment horizontal="center"/>
    </xf>
    <xf numFmtId="0" fontId="23" fillId="4" borderId="23" xfId="0" applyFont="1" applyFill="1" applyBorder="1" applyAlignment="1">
      <alignment horizontal="left" vertical="top" wrapText="1"/>
    </xf>
    <xf numFmtId="0" fontId="23" fillId="4" borderId="0" xfId="0" applyFont="1" applyFill="1" applyAlignment="1">
      <alignment horizontal="left" vertical="top" wrapText="1"/>
    </xf>
    <xf numFmtId="0" fontId="25" fillId="2" borderId="8" xfId="0" applyFont="1" applyFill="1" applyBorder="1" applyAlignment="1" applyProtection="1">
      <alignment horizontal="left"/>
      <protection locked="0"/>
    </xf>
    <xf numFmtId="0" fontId="25" fillId="2" borderId="3" xfId="0" applyFont="1" applyFill="1" applyBorder="1" applyAlignment="1" applyProtection="1">
      <alignment horizontal="left"/>
      <protection locked="0"/>
    </xf>
    <xf numFmtId="0" fontId="25" fillId="2" borderId="30" xfId="0" applyFont="1" applyFill="1" applyBorder="1" applyAlignment="1" applyProtection="1">
      <alignment horizontal="left"/>
      <protection locked="0"/>
    </xf>
    <xf numFmtId="0" fontId="36" fillId="4" borderId="13" xfId="0" applyFont="1" applyFill="1" applyBorder="1" applyAlignment="1">
      <alignment horizontal="center" wrapText="1"/>
    </xf>
    <xf numFmtId="0" fontId="38" fillId="8" borderId="8" xfId="0" quotePrefix="1" applyFont="1" applyFill="1" applyBorder="1" applyAlignment="1">
      <alignment horizontal="center" vertical="center" wrapText="1"/>
    </xf>
    <xf numFmtId="0" fontId="38" fillId="8" borderId="9" xfId="0" quotePrefix="1" applyFont="1" applyFill="1" applyBorder="1" applyAlignment="1">
      <alignment horizontal="center" vertical="center" wrapText="1"/>
    </xf>
    <xf numFmtId="0" fontId="13" fillId="7" borderId="8" xfId="0" quotePrefix="1" applyFont="1" applyFill="1" applyBorder="1" applyAlignment="1">
      <alignment horizontal="center" vertical="center" wrapText="1"/>
    </xf>
    <xf numFmtId="0" fontId="13" fillId="7" borderId="9" xfId="0" quotePrefix="1" applyFont="1" applyFill="1" applyBorder="1" applyAlignment="1">
      <alignment horizontal="center" vertical="center" wrapText="1"/>
    </xf>
    <xf numFmtId="0" fontId="25" fillId="2" borderId="14" xfId="0" applyFont="1" applyFill="1" applyBorder="1" applyAlignment="1" applyProtection="1">
      <alignment horizontal="left" vertical="top" wrapText="1"/>
      <protection locked="0"/>
    </xf>
    <xf numFmtId="0" fontId="25" fillId="2" borderId="13" xfId="0" applyFont="1" applyFill="1" applyBorder="1" applyAlignment="1" applyProtection="1">
      <alignment horizontal="left" vertical="top" wrapText="1"/>
      <protection locked="0"/>
    </xf>
    <xf numFmtId="0" fontId="25" fillId="2" borderId="36" xfId="0" applyFont="1" applyFill="1" applyBorder="1" applyAlignment="1" applyProtection="1">
      <alignment horizontal="left" vertical="top" wrapText="1"/>
      <protection locked="0"/>
    </xf>
    <xf numFmtId="0" fontId="25" fillId="2" borderId="10" xfId="0" applyFont="1" applyFill="1" applyBorder="1" applyAlignment="1" applyProtection="1">
      <alignment horizontal="left" vertical="top" wrapText="1"/>
      <protection locked="0"/>
    </xf>
    <xf numFmtId="0" fontId="25" fillId="2" borderId="2" xfId="0" applyFont="1" applyFill="1" applyBorder="1" applyAlignment="1" applyProtection="1">
      <alignment horizontal="left" vertical="top" wrapText="1"/>
      <protection locked="0"/>
    </xf>
    <xf numFmtId="0" fontId="25" fillId="2" borderId="45" xfId="0" applyFont="1" applyFill="1" applyBorder="1" applyAlignment="1" applyProtection="1">
      <alignment horizontal="left" vertical="top" wrapText="1"/>
      <protection locked="0"/>
    </xf>
    <xf numFmtId="0" fontId="25" fillId="2" borderId="8" xfId="0" applyFont="1" applyFill="1" applyBorder="1" applyAlignment="1" applyProtection="1">
      <alignment horizontal="left" vertical="top" wrapText="1"/>
      <protection locked="0"/>
    </xf>
    <xf numFmtId="0" fontId="25" fillId="2" borderId="3" xfId="0" applyFont="1" applyFill="1" applyBorder="1" applyAlignment="1" applyProtection="1">
      <alignment horizontal="left" vertical="top" wrapText="1"/>
      <protection locked="0"/>
    </xf>
    <xf numFmtId="0" fontId="25" fillId="2" borderId="30" xfId="0" applyFont="1" applyFill="1" applyBorder="1" applyAlignment="1" applyProtection="1">
      <alignment horizontal="left" vertical="top" wrapText="1"/>
      <protection locked="0"/>
    </xf>
    <xf numFmtId="0" fontId="25" fillId="2" borderId="8" xfId="0" applyFont="1" applyFill="1" applyBorder="1" applyAlignment="1" applyProtection="1">
      <alignment horizontal="left" wrapText="1"/>
      <protection locked="0"/>
    </xf>
    <xf numFmtId="0" fontId="25" fillId="2" borderId="3" xfId="0" applyFont="1" applyFill="1" applyBorder="1" applyAlignment="1" applyProtection="1">
      <alignment horizontal="left" wrapText="1"/>
      <protection locked="0"/>
    </xf>
    <xf numFmtId="0" fontId="25" fillId="2" borderId="30" xfId="0" applyFont="1" applyFill="1" applyBorder="1" applyAlignment="1" applyProtection="1">
      <alignment horizontal="left" wrapText="1"/>
      <protection locked="0"/>
    </xf>
    <xf numFmtId="0" fontId="17" fillId="9" borderId="28" xfId="0" applyFont="1" applyFill="1" applyBorder="1" applyAlignment="1">
      <alignment horizontal="center" vertical="center" wrapText="1"/>
    </xf>
    <xf numFmtId="0" fontId="17" fillId="9" borderId="23" xfId="0" applyFont="1" applyFill="1" applyBorder="1" applyAlignment="1">
      <alignment horizontal="center" vertical="center" wrapText="1"/>
    </xf>
    <xf numFmtId="0" fontId="17" fillId="9" borderId="29" xfId="0" applyFont="1" applyFill="1" applyBorder="1" applyAlignment="1">
      <alignment horizontal="center" vertical="center" wrapText="1"/>
    </xf>
    <xf numFmtId="0" fontId="27" fillId="4" borderId="0" xfId="0" applyFont="1" applyFill="1" applyAlignment="1">
      <alignment horizontal="left" vertical="top" wrapText="1"/>
    </xf>
    <xf numFmtId="0" fontId="27" fillId="4" borderId="0" xfId="0" applyFont="1" applyFill="1" applyAlignment="1">
      <alignment horizontal="left" vertical="top" wrapText="1" indent="2"/>
    </xf>
    <xf numFmtId="0" fontId="31" fillId="5" borderId="5" xfId="0" applyFont="1" applyFill="1" applyBorder="1" applyAlignment="1">
      <alignment horizontal="center" vertical="center" wrapText="1"/>
    </xf>
    <xf numFmtId="0" fontId="31" fillId="5" borderId="7" xfId="0" applyFont="1" applyFill="1" applyBorder="1" applyAlignment="1">
      <alignment horizontal="center" vertical="center" wrapText="1"/>
    </xf>
    <xf numFmtId="0" fontId="24" fillId="4" borderId="16" xfId="0" applyFont="1" applyFill="1" applyBorder="1" applyAlignment="1">
      <alignment horizontal="right" vertical="top" wrapText="1"/>
    </xf>
    <xf numFmtId="0" fontId="24" fillId="4" borderId="16" xfId="0" applyFont="1" applyFill="1" applyBorder="1" applyAlignment="1">
      <alignment horizontal="center" vertical="top"/>
    </xf>
    <xf numFmtId="0" fontId="25" fillId="2" borderId="12" xfId="0" applyFont="1" applyFill="1" applyBorder="1" applyAlignment="1" applyProtection="1">
      <alignment horizontal="left" vertical="top" wrapText="1"/>
      <protection locked="0"/>
    </xf>
    <xf numFmtId="0" fontId="25" fillId="2" borderId="0" xfId="0" applyFont="1" applyFill="1" applyAlignment="1" applyProtection="1">
      <alignment horizontal="left" vertical="top" wrapText="1"/>
      <protection locked="0"/>
    </xf>
    <xf numFmtId="0" fontId="25" fillId="2" borderId="34" xfId="0" applyFont="1" applyFill="1" applyBorder="1" applyAlignment="1" applyProtection="1">
      <alignment horizontal="left" vertical="top" wrapText="1"/>
      <protection locked="0"/>
    </xf>
    <xf numFmtId="0" fontId="6" fillId="2" borderId="46" xfId="0" applyFont="1" applyFill="1" applyBorder="1" applyAlignment="1" applyProtection="1">
      <alignment horizontal="left" vertical="top" wrapText="1"/>
      <protection locked="0"/>
    </xf>
    <xf numFmtId="0" fontId="6" fillId="2" borderId="44" xfId="0" applyFont="1" applyFill="1" applyBorder="1" applyAlignment="1" applyProtection="1">
      <alignment horizontal="left" vertical="top" wrapText="1"/>
      <protection locked="0"/>
    </xf>
    <xf numFmtId="0" fontId="6" fillId="2" borderId="47" xfId="0" applyFont="1" applyFill="1" applyBorder="1" applyAlignment="1" applyProtection="1">
      <alignment horizontal="left" vertical="top" wrapText="1"/>
      <protection locked="0"/>
    </xf>
    <xf numFmtId="0" fontId="24" fillId="4" borderId="26" xfId="0" applyFont="1" applyFill="1" applyBorder="1" applyAlignment="1">
      <alignment horizontal="right" vertical="top" wrapText="1"/>
    </xf>
    <xf numFmtId="0" fontId="37" fillId="0" borderId="41" xfId="0" applyFont="1" applyBorder="1" applyAlignment="1">
      <alignment horizontal="center" vertical="top" wrapText="1"/>
    </xf>
    <xf numFmtId="0" fontId="37" fillId="0" borderId="13" xfId="0" applyFont="1" applyBorder="1" applyAlignment="1">
      <alignment horizontal="center" vertical="top" wrapText="1"/>
    </xf>
    <xf numFmtId="0" fontId="37" fillId="0" borderId="36" xfId="0" applyFont="1" applyBorder="1" applyAlignment="1">
      <alignment horizontal="center" vertical="top" wrapText="1"/>
    </xf>
    <xf numFmtId="0" fontId="37" fillId="0" borderId="35" xfId="0" applyFont="1" applyBorder="1" applyAlignment="1">
      <alignment horizontal="center" vertical="top" wrapText="1"/>
    </xf>
    <xf numFmtId="0" fontId="37" fillId="0" borderId="1" xfId="0" applyFont="1" applyBorder="1" applyAlignment="1">
      <alignment horizontal="center" vertical="top" wrapText="1"/>
    </xf>
    <xf numFmtId="0" fontId="37" fillId="0" borderId="31" xfId="0" applyFont="1" applyBorder="1" applyAlignment="1">
      <alignment horizontal="center" vertical="top" wrapText="1"/>
    </xf>
    <xf numFmtId="1" fontId="9" fillId="2" borderId="17" xfId="1" applyNumberFormat="1" applyFont="1" applyFill="1" applyBorder="1" applyAlignment="1" applyProtection="1">
      <alignment horizontal="center" vertical="center" wrapText="1"/>
      <protection locked="0"/>
    </xf>
    <xf numFmtId="1" fontId="9" fillId="2" borderId="25" xfId="1" applyNumberFormat="1" applyFont="1" applyFill="1" applyBorder="1" applyAlignment="1" applyProtection="1">
      <alignment horizontal="center" vertical="center" wrapText="1"/>
      <protection locked="0"/>
    </xf>
    <xf numFmtId="1" fontId="9" fillId="0" borderId="8" xfId="1" applyNumberFormat="1" applyFont="1" applyFill="1" applyBorder="1" applyAlignment="1" applyProtection="1">
      <alignment horizontal="center" vertical="center" wrapText="1"/>
    </xf>
    <xf numFmtId="1" fontId="9" fillId="0" borderId="9" xfId="1" applyNumberFormat="1" applyFont="1" applyFill="1" applyBorder="1" applyAlignment="1" applyProtection="1">
      <alignment horizontal="center" vertical="center" wrapText="1"/>
    </xf>
    <xf numFmtId="1" fontId="9" fillId="0" borderId="17" xfId="1" applyNumberFormat="1" applyFont="1" applyFill="1" applyBorder="1" applyAlignment="1" applyProtection="1">
      <alignment horizontal="center" vertical="center" wrapText="1"/>
    </xf>
    <xf numFmtId="1" fontId="9" fillId="0" borderId="25" xfId="1" applyNumberFormat="1" applyFont="1" applyFill="1" applyBorder="1" applyAlignment="1" applyProtection="1">
      <alignment horizontal="center" vertical="center" wrapText="1"/>
    </xf>
    <xf numFmtId="0" fontId="24" fillId="5" borderId="8" xfId="0" quotePrefix="1" applyFont="1" applyFill="1" applyBorder="1" applyAlignment="1">
      <alignment horizontal="center" vertical="center" wrapText="1"/>
    </xf>
    <xf numFmtId="0" fontId="24" fillId="5" borderId="9" xfId="0" quotePrefix="1" applyFont="1" applyFill="1" applyBorder="1" applyAlignment="1">
      <alignment horizontal="center" vertical="center" wrapText="1"/>
    </xf>
    <xf numFmtId="0" fontId="13" fillId="5" borderId="8" xfId="0" quotePrefix="1" applyFont="1" applyFill="1" applyBorder="1" applyAlignment="1">
      <alignment horizontal="center" vertical="center" wrapText="1"/>
    </xf>
    <xf numFmtId="0" fontId="13" fillId="5" borderId="9" xfId="0" quotePrefix="1" applyFont="1" applyFill="1" applyBorder="1" applyAlignment="1">
      <alignment horizontal="center" vertical="center" wrapText="1"/>
    </xf>
    <xf numFmtId="1" fontId="9" fillId="2" borderId="8" xfId="1" applyNumberFormat="1" applyFont="1" applyFill="1" applyBorder="1" applyAlignment="1" applyProtection="1">
      <alignment horizontal="center" vertical="center" wrapText="1"/>
      <protection locked="0"/>
    </xf>
    <xf numFmtId="1" fontId="9" fillId="2" borderId="9" xfId="1" applyNumberFormat="1" applyFont="1" applyFill="1" applyBorder="1" applyAlignment="1" applyProtection="1">
      <alignment horizontal="center" vertical="center" wrapText="1"/>
      <protection locked="0"/>
    </xf>
    <xf numFmtId="0" fontId="39" fillId="4" borderId="14" xfId="0" applyFont="1" applyFill="1" applyBorder="1" applyAlignment="1">
      <alignment horizontal="left" vertical="center" wrapText="1"/>
    </xf>
    <xf numFmtId="0" fontId="39" fillId="4" borderId="13" xfId="0" applyFont="1" applyFill="1" applyBorder="1" applyAlignment="1">
      <alignment horizontal="left" vertical="center" wrapText="1"/>
    </xf>
    <xf numFmtId="0" fontId="39" fillId="4" borderId="36" xfId="0" applyFont="1" applyFill="1" applyBorder="1" applyAlignment="1">
      <alignment horizontal="left" vertical="center" wrapText="1"/>
    </xf>
    <xf numFmtId="0" fontId="39" fillId="4" borderId="10" xfId="0" applyFont="1" applyFill="1" applyBorder="1" applyAlignment="1">
      <alignment horizontal="left" vertical="center" wrapText="1"/>
    </xf>
    <xf numFmtId="0" fontId="39" fillId="4" borderId="2" xfId="0" applyFont="1" applyFill="1" applyBorder="1" applyAlignment="1">
      <alignment horizontal="left" vertical="center" wrapText="1"/>
    </xf>
    <xf numFmtId="0" fontId="39" fillId="4" borderId="45" xfId="0" applyFont="1" applyFill="1" applyBorder="1" applyAlignment="1">
      <alignment horizontal="left" vertical="center" wrapText="1"/>
    </xf>
    <xf numFmtId="0" fontId="17" fillId="8" borderId="32" xfId="0" applyFont="1" applyFill="1" applyBorder="1" applyAlignment="1">
      <alignment horizontal="center" vertical="center" wrapText="1"/>
    </xf>
    <xf numFmtId="0" fontId="17" fillId="8" borderId="33" xfId="0" applyFont="1" applyFill="1" applyBorder="1" applyAlignment="1">
      <alignment horizontal="center" vertical="center" wrapText="1"/>
    </xf>
    <xf numFmtId="0" fontId="17" fillId="8" borderId="48" xfId="0" applyFont="1" applyFill="1" applyBorder="1" applyAlignment="1">
      <alignment horizontal="center" vertical="center" wrapText="1"/>
    </xf>
    <xf numFmtId="0" fontId="38" fillId="8" borderId="5" xfId="0" applyFont="1" applyFill="1" applyBorder="1" applyAlignment="1">
      <alignment horizontal="center" vertical="center" wrapText="1"/>
    </xf>
    <xf numFmtId="0" fontId="38" fillId="8" borderId="6" xfId="0" applyFont="1" applyFill="1" applyBorder="1" applyAlignment="1">
      <alignment horizontal="center" vertical="center" wrapText="1"/>
    </xf>
    <xf numFmtId="0" fontId="38" fillId="8" borderId="7" xfId="0" applyFont="1" applyFill="1" applyBorder="1" applyAlignment="1">
      <alignment horizontal="center" vertical="center" wrapText="1"/>
    </xf>
    <xf numFmtId="0" fontId="31" fillId="5" borderId="14" xfId="0" applyFont="1" applyFill="1" applyBorder="1" applyAlignment="1">
      <alignment horizontal="center" vertical="center" wrapText="1"/>
    </xf>
    <xf numFmtId="0" fontId="31" fillId="5" borderId="15" xfId="0" applyFont="1" applyFill="1" applyBorder="1" applyAlignment="1">
      <alignment horizontal="center" vertical="center" wrapText="1"/>
    </xf>
    <xf numFmtId="0" fontId="31" fillId="5" borderId="10" xfId="0" applyFont="1" applyFill="1" applyBorder="1" applyAlignment="1">
      <alignment horizontal="center" vertical="center" wrapText="1"/>
    </xf>
    <xf numFmtId="0" fontId="31" fillId="5" borderId="11" xfId="0" applyFont="1" applyFill="1" applyBorder="1" applyAlignment="1">
      <alignment horizontal="center" vertical="center" wrapText="1"/>
    </xf>
    <xf numFmtId="0" fontId="23" fillId="2" borderId="8" xfId="0" applyFont="1" applyFill="1" applyBorder="1" applyAlignment="1" applyProtection="1">
      <alignment horizontal="left" vertical="center" wrapText="1"/>
      <protection locked="0"/>
    </xf>
    <xf numFmtId="0" fontId="23" fillId="2" borderId="9"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17" xfId="0" applyFont="1" applyFill="1" applyBorder="1" applyAlignment="1" applyProtection="1">
      <alignment horizontal="left" vertical="center"/>
      <protection locked="0"/>
    </xf>
    <xf numFmtId="0" fontId="23" fillId="2" borderId="25" xfId="0" applyFont="1" applyFill="1" applyBorder="1" applyAlignment="1" applyProtection="1">
      <alignment horizontal="left" vertical="center"/>
      <protection locked="0"/>
    </xf>
    <xf numFmtId="0" fontId="17" fillId="8" borderId="38" xfId="0" applyFont="1" applyFill="1" applyBorder="1" applyAlignment="1">
      <alignment horizontal="center" vertical="center" wrapText="1"/>
    </xf>
    <xf numFmtId="0" fontId="17" fillId="8" borderId="43" xfId="0" applyFont="1" applyFill="1" applyBorder="1" applyAlignment="1">
      <alignment horizontal="center" vertical="center" wrapText="1"/>
    </xf>
    <xf numFmtId="0" fontId="17" fillId="8" borderId="27" xfId="0" applyFont="1" applyFill="1" applyBorder="1" applyAlignment="1">
      <alignment horizontal="center" vertical="center" wrapText="1"/>
    </xf>
    <xf numFmtId="0" fontId="10" fillId="9" borderId="39" xfId="0" applyFont="1" applyFill="1" applyBorder="1" applyAlignment="1">
      <alignment horizontal="center" vertical="center" wrapText="1"/>
    </xf>
    <xf numFmtId="0" fontId="10" fillId="9" borderId="24" xfId="0" applyFont="1" applyFill="1" applyBorder="1" applyAlignment="1">
      <alignment horizontal="center" vertical="center" wrapText="1"/>
    </xf>
    <xf numFmtId="0" fontId="10" fillId="9" borderId="40" xfId="0" applyFont="1" applyFill="1" applyBorder="1" applyAlignment="1">
      <alignment horizontal="center" vertical="center" wrapText="1"/>
    </xf>
    <xf numFmtId="164" fontId="9" fillId="2" borderId="8" xfId="1" applyNumberFormat="1" applyFont="1" applyFill="1" applyBorder="1" applyAlignment="1">
      <alignment horizontal="left"/>
    </xf>
    <xf numFmtId="164" fontId="9" fillId="2" borderId="9" xfId="1" applyNumberFormat="1" applyFont="1" applyFill="1" applyBorder="1" applyAlignment="1">
      <alignment horizontal="left"/>
    </xf>
    <xf numFmtId="0" fontId="9" fillId="5" borderId="4" xfId="0" applyFont="1" applyFill="1" applyBorder="1" applyAlignment="1">
      <alignment horizontal="left"/>
    </xf>
    <xf numFmtId="0" fontId="6" fillId="0" borderId="14" xfId="0" applyFont="1" applyBorder="1" applyAlignment="1">
      <alignment horizontal="left" vertical="top" wrapText="1"/>
    </xf>
    <xf numFmtId="0" fontId="6" fillId="0" borderId="13" xfId="0" applyFont="1" applyBorder="1" applyAlignment="1">
      <alignment horizontal="left" vertical="top" wrapText="1"/>
    </xf>
    <xf numFmtId="0" fontId="6" fillId="0" borderId="15" xfId="0" applyFont="1" applyBorder="1" applyAlignment="1">
      <alignment horizontal="left" vertical="top" wrapText="1"/>
    </xf>
    <xf numFmtId="0" fontId="6" fillId="0" borderId="0" xfId="0" applyFont="1" applyAlignment="1">
      <alignment horizontal="right"/>
    </xf>
    <xf numFmtId="0" fontId="6" fillId="2" borderId="2" xfId="0" applyFont="1" applyFill="1" applyBorder="1" applyAlignment="1">
      <alignment horizontal="left" wrapText="1"/>
    </xf>
    <xf numFmtId="0" fontId="20" fillId="2" borderId="2" xfId="3" applyFont="1" applyFill="1" applyBorder="1" applyAlignment="1">
      <alignment horizontal="left"/>
    </xf>
    <xf numFmtId="0" fontId="6" fillId="2" borderId="2" xfId="0" applyFont="1" applyFill="1" applyBorder="1" applyAlignment="1">
      <alignment horizontal="left" vertical="top" wrapText="1"/>
    </xf>
    <xf numFmtId="0" fontId="6" fillId="2" borderId="0" xfId="0" applyFont="1" applyFill="1" applyAlignment="1">
      <alignment horizontal="center" wrapText="1"/>
    </xf>
    <xf numFmtId="0" fontId="6" fillId="2" borderId="2" xfId="0" applyFont="1" applyFill="1" applyBorder="1" applyAlignment="1">
      <alignment horizontal="center" wrapText="1"/>
    </xf>
    <xf numFmtId="164" fontId="9" fillId="2" borderId="5" xfId="1" applyNumberFormat="1" applyFont="1" applyFill="1" applyBorder="1" applyAlignment="1">
      <alignment horizontal="left"/>
    </xf>
    <xf numFmtId="0" fontId="17" fillId="3" borderId="8" xfId="0" applyFont="1" applyFill="1" applyBorder="1" applyAlignment="1">
      <alignment horizontal="right" vertical="top" wrapText="1"/>
    </xf>
    <xf numFmtId="0" fontId="17" fillId="3" borderId="3" xfId="0" applyFont="1" applyFill="1" applyBorder="1" applyAlignment="1">
      <alignment horizontal="right" vertical="top"/>
    </xf>
    <xf numFmtId="0" fontId="17" fillId="3" borderId="9" xfId="0" applyFont="1" applyFill="1" applyBorder="1" applyAlignment="1">
      <alignment horizontal="right" vertical="top"/>
    </xf>
    <xf numFmtId="0" fontId="9" fillId="2" borderId="4" xfId="0" applyFont="1" applyFill="1" applyBorder="1" applyAlignment="1">
      <alignment horizontal="left" vertical="center" wrapText="1"/>
    </xf>
    <xf numFmtId="0" fontId="9" fillId="2" borderId="10" xfId="0" applyFont="1" applyFill="1" applyBorder="1" applyAlignment="1">
      <alignment horizontal="left"/>
    </xf>
    <xf numFmtId="0" fontId="9" fillId="2" borderId="2" xfId="0" applyFont="1" applyFill="1" applyBorder="1" applyAlignment="1">
      <alignment horizontal="left"/>
    </xf>
    <xf numFmtId="0" fontId="9" fillId="5" borderId="4" xfId="0" applyFont="1" applyFill="1" applyBorder="1" applyAlignment="1">
      <alignment horizontal="left" vertical="center" wrapText="1"/>
    </xf>
    <xf numFmtId="0" fontId="9" fillId="5" borderId="4" xfId="0" applyFont="1" applyFill="1" applyBorder="1" applyAlignment="1">
      <alignment horizontal="left" wrapText="1"/>
    </xf>
    <xf numFmtId="0" fontId="10" fillId="3" borderId="4"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2" xfId="0" applyFont="1" applyFill="1" applyBorder="1" applyAlignment="1">
      <alignment horizontal="center" vertical="center" wrapText="1"/>
    </xf>
    <xf numFmtId="0" fontId="10" fillId="3" borderId="0" xfId="0" applyFont="1" applyFill="1" applyAlignment="1">
      <alignment horizontal="center" vertical="center" wrapText="1"/>
    </xf>
    <xf numFmtId="0" fontId="14" fillId="5" borderId="12"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17" fillId="3" borderId="4" xfId="0" applyFont="1" applyFill="1" applyBorder="1" applyAlignment="1">
      <alignment horizontal="right" vertical="top"/>
    </xf>
    <xf numFmtId="0" fontId="6" fillId="0" borderId="0" xfId="0" applyFont="1" applyAlignment="1">
      <alignment horizontal="center" vertical="center"/>
    </xf>
    <xf numFmtId="0" fontId="6" fillId="2" borderId="3" xfId="0" applyFont="1" applyFill="1" applyBorder="1" applyAlignment="1">
      <alignment horizontal="left"/>
    </xf>
    <xf numFmtId="0" fontId="9" fillId="2" borderId="8" xfId="0" applyFont="1" applyFill="1" applyBorder="1" applyAlignment="1">
      <alignment horizontal="left"/>
    </xf>
    <xf numFmtId="0" fontId="9" fillId="2" borderId="9" xfId="0" applyFont="1" applyFill="1" applyBorder="1" applyAlignment="1">
      <alignment horizontal="left"/>
    </xf>
    <xf numFmtId="0" fontId="6" fillId="2" borderId="8" xfId="2" applyNumberFormat="1" applyFont="1" applyFill="1" applyBorder="1" applyAlignment="1">
      <alignment horizontal="left" wrapText="1"/>
    </xf>
    <xf numFmtId="0" fontId="6" fillId="2" borderId="9" xfId="2" applyNumberFormat="1" applyFont="1" applyFill="1" applyBorder="1" applyAlignment="1">
      <alignment horizontal="left" wrapText="1"/>
    </xf>
    <xf numFmtId="0" fontId="6" fillId="2" borderId="8" xfId="2" applyNumberFormat="1" applyFont="1" applyFill="1" applyBorder="1" applyAlignment="1">
      <alignment horizontal="center" wrapText="1"/>
    </xf>
    <xf numFmtId="0" fontId="6" fillId="2" borderId="9" xfId="2" applyNumberFormat="1" applyFont="1" applyFill="1" applyBorder="1" applyAlignment="1">
      <alignment horizontal="center"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2" fillId="3" borderId="4" xfId="0" applyFont="1" applyFill="1" applyBorder="1" applyAlignment="1">
      <alignment horizontal="center" wrapText="1"/>
    </xf>
    <xf numFmtId="0" fontId="2" fillId="3" borderId="4" xfId="0" applyFont="1" applyFill="1" applyBorder="1" applyAlignment="1">
      <alignment horizontal="center"/>
    </xf>
  </cellXfs>
  <cellStyles count="4">
    <cellStyle name="Comma" xfId="1" builtinId="3"/>
    <cellStyle name="Currency" xfId="2" builtinId="4"/>
    <cellStyle name="Hyperlink" xfId="3" builtinId="8"/>
    <cellStyle name="Normal" xfId="0" builtinId="0"/>
  </cellStyles>
  <dxfs count="7">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008A6A"/>
      <color rgb="FF004EA8"/>
      <color rgb="FF507F70"/>
      <color rgb="FF76968C"/>
      <color rgb="FFC9D2CE"/>
      <color rgb="FF526AA4"/>
      <color rgb="FFBABE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6571</xdr:rowOff>
    </xdr:from>
    <xdr:to>
      <xdr:col>1</xdr:col>
      <xdr:colOff>683918</xdr:colOff>
      <xdr:row>6</xdr:row>
      <xdr:rowOff>112058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387571"/>
          <a:ext cx="1087330" cy="9347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54785</xdr:rowOff>
    </xdr:from>
    <xdr:to>
      <xdr:col>0</xdr:col>
      <xdr:colOff>1042920</xdr:colOff>
      <xdr:row>4</xdr:row>
      <xdr:rowOff>178616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45285"/>
          <a:ext cx="1042920" cy="7715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ld.root.loc\fileshare\Water%20&amp;%20Power\Water%20and%20Power%20Shared\_Admin\Templates\2020%20Water%20&amp;%20Wastewater%20Fee%20For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ld.root.loc\fileshare\Water%20&amp;%20Power\Water%20and%20Power%20Shared\_Utility_Accounting\Rates,%20Charges%20and%20Fees\2020%20Rates%20Charges%20&amp;%20Fees\2020%20Input%20sheet%20for%20Rates%20Charges%20and%20Fees%20Schedu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0 Fees"/>
      <sheetName val="Hydrant Flow Test"/>
      <sheetName val="Hydrant Meter "/>
      <sheetName val="Hydrant Billing"/>
      <sheetName val="Cross-Connection"/>
      <sheetName val="Wet Tap Fees"/>
      <sheetName val="Inside Res"/>
      <sheetName val="Inside Com"/>
      <sheetName val="Inside Irr"/>
      <sheetName val="Inside Hydrozone Irr"/>
      <sheetName val="Outside Detached Res"/>
      <sheetName val="Outside Attached Res"/>
      <sheetName val="Outside Com"/>
      <sheetName val="Outside Irr"/>
      <sheetName val="Outside Hydrozone Irr"/>
      <sheetName val="Outside Fire Tap"/>
      <sheetName val="Outside Application"/>
      <sheetName val="Outside Checklist - Routing"/>
      <sheetName val="HiddenValley Instructions"/>
      <sheetName val="New WW Service Only Customers"/>
      <sheetName val="Initial Acceptance"/>
      <sheetName val="Hydrant Rental (2)"/>
    </sheetNames>
    <sheetDataSet>
      <sheetData sheetId="0">
        <row r="1">
          <cell r="F1">
            <v>2020</v>
          </cell>
        </row>
        <row r="63">
          <cell r="E63">
            <v>61.28</v>
          </cell>
        </row>
        <row r="64">
          <cell r="E64">
            <v>103.41</v>
          </cell>
        </row>
        <row r="65">
          <cell r="E65">
            <v>210.65</v>
          </cell>
        </row>
        <row r="66">
          <cell r="E66">
            <v>333.21</v>
          </cell>
        </row>
        <row r="67">
          <cell r="E67">
            <v>624.29</v>
          </cell>
        </row>
        <row r="68">
          <cell r="E68">
            <v>1037.93</v>
          </cell>
        </row>
        <row r="69">
          <cell r="E69" t="str">
            <v>Negotiated</v>
          </cell>
        </row>
        <row r="77">
          <cell r="F77">
            <v>200</v>
          </cell>
        </row>
        <row r="84">
          <cell r="F84">
            <v>67</v>
          </cell>
        </row>
        <row r="93">
          <cell r="E93">
            <v>5</v>
          </cell>
        </row>
        <row r="94">
          <cell r="E94">
            <v>60</v>
          </cell>
        </row>
        <row r="97">
          <cell r="E97">
            <v>5.96</v>
          </cell>
        </row>
        <row r="99">
          <cell r="E99">
            <v>47640</v>
          </cell>
        </row>
        <row r="110">
          <cell r="E110">
            <v>0.22</v>
          </cell>
          <cell r="F110">
            <v>0.16</v>
          </cell>
        </row>
        <row r="111">
          <cell r="E111">
            <v>1.4</v>
          </cell>
          <cell r="F111">
            <v>1.3</v>
          </cell>
        </row>
        <row r="112">
          <cell r="E112">
            <v>1.6</v>
          </cell>
          <cell r="F112">
            <v>1.7</v>
          </cell>
        </row>
        <row r="114">
          <cell r="E114">
            <v>1</v>
          </cell>
        </row>
        <row r="115">
          <cell r="E115">
            <v>4</v>
          </cell>
        </row>
        <row r="116">
          <cell r="E116">
            <v>8</v>
          </cell>
        </row>
        <row r="117">
          <cell r="E117">
            <v>13</v>
          </cell>
        </row>
        <row r="118">
          <cell r="E118">
            <v>26</v>
          </cell>
        </row>
        <row r="119">
          <cell r="E119">
            <v>40</v>
          </cell>
        </row>
        <row r="125">
          <cell r="E125">
            <v>3</v>
          </cell>
        </row>
        <row r="127">
          <cell r="E127">
            <v>20</v>
          </cell>
          <cell r="F127">
            <v>3</v>
          </cell>
        </row>
        <row r="128">
          <cell r="E128">
            <v>12</v>
          </cell>
          <cell r="F128">
            <v>1.8</v>
          </cell>
        </row>
        <row r="129">
          <cell r="E129">
            <v>3.6</v>
          </cell>
          <cell r="F129">
            <v>0.6</v>
          </cell>
        </row>
        <row r="130">
          <cell r="E130">
            <v>0</v>
          </cell>
          <cell r="F130">
            <v>0</v>
          </cell>
        </row>
        <row r="146">
          <cell r="E146">
            <v>195</v>
          </cell>
        </row>
        <row r="147">
          <cell r="E147">
            <v>255</v>
          </cell>
        </row>
        <row r="149">
          <cell r="E149">
            <v>95</v>
          </cell>
        </row>
        <row r="150">
          <cell r="E150">
            <v>65</v>
          </cell>
        </row>
        <row r="160">
          <cell r="E160">
            <v>365</v>
          </cell>
        </row>
        <row r="161">
          <cell r="E161">
            <v>370</v>
          </cell>
        </row>
        <row r="162">
          <cell r="E162">
            <v>375</v>
          </cell>
        </row>
        <row r="163">
          <cell r="E163">
            <v>385</v>
          </cell>
        </row>
        <row r="164">
          <cell r="E164">
            <v>580</v>
          </cell>
        </row>
        <row r="189">
          <cell r="E189">
            <v>315</v>
          </cell>
        </row>
        <row r="190">
          <cell r="E190">
            <v>355</v>
          </cell>
        </row>
        <row r="192">
          <cell r="E192">
            <v>0</v>
          </cell>
        </row>
        <row r="193">
          <cell r="E193">
            <v>0</v>
          </cell>
        </row>
        <row r="196">
          <cell r="E196">
            <v>1087</v>
          </cell>
        </row>
        <row r="197">
          <cell r="E197">
            <v>1087</v>
          </cell>
        </row>
        <row r="198">
          <cell r="E198">
            <v>680</v>
          </cell>
        </row>
        <row r="199">
          <cell r="E199">
            <v>134</v>
          </cell>
        </row>
        <row r="202">
          <cell r="E202">
            <v>1087</v>
          </cell>
        </row>
        <row r="203">
          <cell r="E203">
            <v>1848</v>
          </cell>
        </row>
        <row r="204">
          <cell r="E204">
            <v>3588</v>
          </cell>
        </row>
        <row r="205">
          <cell r="E205">
            <v>5763</v>
          </cell>
        </row>
        <row r="206">
          <cell r="E206">
            <v>10873</v>
          </cell>
        </row>
        <row r="212">
          <cell r="E212">
            <v>5520</v>
          </cell>
          <cell r="F212">
            <v>8280</v>
          </cell>
        </row>
        <row r="213">
          <cell r="E213">
            <v>2870</v>
          </cell>
          <cell r="F213">
            <v>4310</v>
          </cell>
        </row>
        <row r="214">
          <cell r="E214">
            <v>2870</v>
          </cell>
          <cell r="F214">
            <v>4310</v>
          </cell>
        </row>
        <row r="215">
          <cell r="E215">
            <v>2280</v>
          </cell>
          <cell r="F215">
            <v>3420</v>
          </cell>
        </row>
        <row r="218">
          <cell r="E218">
            <v>8000</v>
          </cell>
          <cell r="F218">
            <v>12000</v>
          </cell>
        </row>
        <row r="219">
          <cell r="E219">
            <v>19130</v>
          </cell>
          <cell r="F219">
            <v>28700</v>
          </cell>
        </row>
        <row r="220">
          <cell r="E220">
            <v>36080</v>
          </cell>
          <cell r="F220">
            <v>54120</v>
          </cell>
        </row>
        <row r="224">
          <cell r="E224">
            <v>19350</v>
          </cell>
          <cell r="F224">
            <v>29030</v>
          </cell>
        </row>
        <row r="225">
          <cell r="E225">
            <v>46380</v>
          </cell>
          <cell r="F225">
            <v>69570</v>
          </cell>
        </row>
        <row r="226">
          <cell r="E226">
            <v>106420</v>
          </cell>
          <cell r="F226">
            <v>159630</v>
          </cell>
        </row>
        <row r="227">
          <cell r="E227">
            <v>134780</v>
          </cell>
          <cell r="F227">
            <v>202170</v>
          </cell>
        </row>
        <row r="228">
          <cell r="E228">
            <v>357250</v>
          </cell>
          <cell r="F228">
            <v>535880</v>
          </cell>
        </row>
        <row r="235">
          <cell r="E235">
            <v>2880</v>
          </cell>
          <cell r="F235">
            <v>4320</v>
          </cell>
        </row>
        <row r="236">
          <cell r="E236">
            <v>2540</v>
          </cell>
          <cell r="F236">
            <v>3810</v>
          </cell>
        </row>
        <row r="237">
          <cell r="E237">
            <v>2540</v>
          </cell>
          <cell r="F237">
            <v>3810</v>
          </cell>
        </row>
        <row r="238">
          <cell r="E238">
            <v>1970</v>
          </cell>
          <cell r="F238">
            <v>2960</v>
          </cell>
        </row>
        <row r="241">
          <cell r="E241">
            <v>8630</v>
          </cell>
          <cell r="F241">
            <v>12950</v>
          </cell>
        </row>
        <row r="242">
          <cell r="E242">
            <v>19880</v>
          </cell>
        </row>
        <row r="243">
          <cell r="E243">
            <v>36520</v>
          </cell>
          <cell r="F243">
            <v>54780</v>
          </cell>
        </row>
        <row r="250">
          <cell r="F250">
            <v>553</v>
          </cell>
        </row>
        <row r="264">
          <cell r="E264">
            <v>13</v>
          </cell>
        </row>
        <row r="265">
          <cell r="E265">
            <v>5</v>
          </cell>
        </row>
        <row r="266">
          <cell r="E266">
            <v>2</v>
          </cell>
        </row>
        <row r="269">
          <cell r="F269">
            <v>400</v>
          </cell>
        </row>
        <row r="270">
          <cell r="F270">
            <v>700</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 Instructions"/>
      <sheetName val="John Look at this before postin"/>
      <sheetName val="All Rates Charges &amp; Fees"/>
      <sheetName val="Water"/>
      <sheetName val="Wastewater"/>
      <sheetName val="Electric"/>
      <sheetName val="Development"/>
      <sheetName val="Misc Account Fees"/>
    </sheetNames>
    <sheetDataSet>
      <sheetData sheetId="0" refreshError="1"/>
      <sheetData sheetId="1" refreshError="1"/>
      <sheetData sheetId="2">
        <row r="214">
          <cell r="G214">
            <v>14.46</v>
          </cell>
        </row>
        <row r="215">
          <cell r="G215">
            <v>4.2300000000000004</v>
          </cell>
        </row>
        <row r="216">
          <cell r="G216">
            <v>14.46</v>
          </cell>
        </row>
        <row r="222">
          <cell r="G222">
            <v>21.69</v>
          </cell>
        </row>
        <row r="223">
          <cell r="G223">
            <v>6.35</v>
          </cell>
        </row>
        <row r="224">
          <cell r="G224">
            <v>21.69</v>
          </cell>
        </row>
        <row r="229">
          <cell r="G229">
            <v>4.79</v>
          </cell>
        </row>
        <row r="230">
          <cell r="G230">
            <v>5.25</v>
          </cell>
        </row>
        <row r="231">
          <cell r="G231">
            <v>5.28</v>
          </cell>
        </row>
        <row r="240">
          <cell r="G240">
            <v>7.19</v>
          </cell>
        </row>
        <row r="241">
          <cell r="G241">
            <v>7.88</v>
          </cell>
        </row>
        <row r="242">
          <cell r="G242">
            <v>7.92</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Blake.Hornung@cityofloveland.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26AA4"/>
  </sheetPr>
  <dimension ref="A1:T406"/>
  <sheetViews>
    <sheetView tabSelected="1" showWhiteSpace="0" view="pageBreakPreview" zoomScale="85" zoomScaleNormal="130" zoomScaleSheetLayoutView="85" workbookViewId="0">
      <selection activeCell="E9" sqref="E9"/>
    </sheetView>
  </sheetViews>
  <sheetFormatPr defaultColWidth="9.140625" defaultRowHeight="14.25" x14ac:dyDescent="0.2"/>
  <cols>
    <col min="1" max="1" width="6" style="1" customWidth="1"/>
    <col min="2" max="2" width="28.28515625" style="1" customWidth="1"/>
    <col min="3" max="3" width="24.42578125" style="1" customWidth="1"/>
    <col min="4" max="4" width="8.5703125" style="1" customWidth="1"/>
    <col min="5" max="5" width="12.7109375" style="1" customWidth="1"/>
    <col min="6" max="6" width="12.5703125" style="1" customWidth="1"/>
    <col min="7" max="7" width="14.140625" style="1" customWidth="1"/>
    <col min="8" max="8" width="16.5703125" style="1" customWidth="1"/>
    <col min="9" max="9" width="1.85546875" style="1" customWidth="1"/>
    <col min="10" max="11" width="7.5703125" style="1" customWidth="1"/>
    <col min="12" max="12" width="19" style="1" customWidth="1"/>
    <col min="13" max="13" width="14.7109375" style="1" hidden="1" customWidth="1"/>
    <col min="14" max="14" width="18.42578125" style="7" customWidth="1"/>
    <col min="15" max="15" width="17" style="1" customWidth="1"/>
    <col min="16" max="16" width="10.42578125" style="1" customWidth="1"/>
    <col min="17" max="16384" width="9.140625" style="1"/>
  </cols>
  <sheetData>
    <row r="1" spans="1:16" ht="15" customHeight="1" thickBot="1" x14ac:dyDescent="0.25">
      <c r="A1" s="198" t="s">
        <v>145</v>
      </c>
      <c r="B1" s="198"/>
      <c r="C1" s="198"/>
      <c r="D1" s="198"/>
      <c r="E1" s="198"/>
      <c r="F1" s="198"/>
      <c r="G1" s="198"/>
      <c r="H1" s="198"/>
      <c r="I1" s="100"/>
      <c r="J1" s="100"/>
      <c r="K1" s="100"/>
      <c r="L1" s="100"/>
      <c r="M1" s="101"/>
    </row>
    <row r="2" spans="1:16" ht="15" x14ac:dyDescent="0.25">
      <c r="B2" s="7"/>
      <c r="C2" s="200" t="s">
        <v>96</v>
      </c>
      <c r="D2" s="200"/>
      <c r="E2" s="138"/>
      <c r="F2" s="199" t="s">
        <v>95</v>
      </c>
      <c r="G2" s="199"/>
      <c r="H2" s="199"/>
      <c r="I2" s="102"/>
      <c r="J2" s="194" t="s">
        <v>133</v>
      </c>
      <c r="K2" s="195"/>
      <c r="L2" s="196"/>
    </row>
    <row r="3" spans="1:16" ht="15" customHeight="1" x14ac:dyDescent="0.3">
      <c r="B3" s="139" t="s">
        <v>100</v>
      </c>
      <c r="C3" s="191"/>
      <c r="D3" s="192"/>
      <c r="E3" s="139" t="s">
        <v>100</v>
      </c>
      <c r="F3" s="193"/>
      <c r="G3" s="193"/>
      <c r="H3" s="193"/>
      <c r="I3" s="102"/>
      <c r="J3" s="103"/>
      <c r="K3" s="104"/>
      <c r="L3" s="105"/>
    </row>
    <row r="4" spans="1:16" ht="16.5" x14ac:dyDescent="0.3">
      <c r="B4" s="139" t="s">
        <v>101</v>
      </c>
      <c r="C4" s="191"/>
      <c r="D4" s="192"/>
      <c r="E4" s="139" t="s">
        <v>101</v>
      </c>
      <c r="F4" s="193"/>
      <c r="G4" s="193"/>
      <c r="H4" s="193"/>
      <c r="I4" s="102"/>
      <c r="J4" s="103"/>
      <c r="K4" s="104"/>
      <c r="L4" s="105"/>
    </row>
    <row r="5" spans="1:16" ht="16.5" x14ac:dyDescent="0.3">
      <c r="B5" s="139" t="s">
        <v>94</v>
      </c>
      <c r="C5" s="185"/>
      <c r="D5" s="187"/>
      <c r="E5" s="139" t="s">
        <v>94</v>
      </c>
      <c r="F5" s="185"/>
      <c r="G5" s="186"/>
      <c r="H5" s="187"/>
      <c r="I5" s="102"/>
      <c r="J5" s="103"/>
      <c r="K5" s="104"/>
      <c r="L5" s="105"/>
    </row>
    <row r="6" spans="1:16" ht="16.5" x14ac:dyDescent="0.3">
      <c r="B6" s="139" t="s">
        <v>93</v>
      </c>
      <c r="C6" s="188"/>
      <c r="D6" s="197"/>
      <c r="E6" s="139" t="s">
        <v>93</v>
      </c>
      <c r="F6" s="188"/>
      <c r="G6" s="189"/>
      <c r="H6" s="190"/>
      <c r="I6" s="102"/>
      <c r="J6" s="103"/>
      <c r="K6" s="104"/>
      <c r="L6" s="105"/>
    </row>
    <row r="7" spans="1:16" ht="15" x14ac:dyDescent="0.25">
      <c r="A7" s="7"/>
      <c r="B7" s="7"/>
      <c r="C7" s="7"/>
      <c r="D7" s="7"/>
      <c r="E7" s="7"/>
      <c r="F7" s="206"/>
      <c r="G7" s="206"/>
      <c r="H7" s="206"/>
      <c r="I7" s="102"/>
      <c r="J7" s="103"/>
      <c r="K7" s="104"/>
      <c r="L7" s="105"/>
    </row>
    <row r="8" spans="1:16" ht="16.5" customHeight="1" x14ac:dyDescent="0.2">
      <c r="A8" s="226" t="s">
        <v>131</v>
      </c>
      <c r="B8" s="226"/>
      <c r="C8" s="226"/>
      <c r="D8" s="226"/>
      <c r="E8" s="226"/>
      <c r="F8" s="226"/>
      <c r="G8" s="226"/>
      <c r="H8" s="226"/>
      <c r="I8" s="106"/>
      <c r="J8" s="103"/>
      <c r="K8" s="104"/>
      <c r="L8" s="105"/>
    </row>
    <row r="9" spans="1:16" ht="15" customHeight="1" x14ac:dyDescent="0.2">
      <c r="A9" s="173" t="s">
        <v>122</v>
      </c>
      <c r="B9" s="173"/>
      <c r="C9" s="173"/>
      <c r="D9" s="173"/>
      <c r="E9" s="173"/>
      <c r="F9" s="173"/>
      <c r="G9" s="173"/>
      <c r="H9" s="173"/>
      <c r="I9" s="107"/>
      <c r="J9" s="103"/>
      <c r="K9" s="104"/>
      <c r="L9" s="105"/>
    </row>
    <row r="10" spans="1:16" ht="15.75" customHeight="1" thickBot="1" x14ac:dyDescent="0.3">
      <c r="A10" s="227" t="s">
        <v>132</v>
      </c>
      <c r="B10" s="227"/>
      <c r="C10" s="227"/>
      <c r="D10" s="227"/>
      <c r="E10" s="227"/>
      <c r="F10" s="227"/>
      <c r="G10" s="227"/>
      <c r="H10" s="227"/>
      <c r="I10" s="107"/>
      <c r="J10" s="108"/>
      <c r="K10" s="109" t="s">
        <v>1</v>
      </c>
      <c r="L10" s="83"/>
      <c r="N10" s="1"/>
    </row>
    <row r="11" spans="1:16" ht="15" customHeight="1" thickBot="1" x14ac:dyDescent="0.25">
      <c r="A11" s="174" t="s">
        <v>110</v>
      </c>
      <c r="B11" s="174"/>
      <c r="C11" s="175"/>
      <c r="D11" s="175"/>
      <c r="E11" s="175"/>
      <c r="F11" s="176"/>
      <c r="G11" s="176"/>
      <c r="H11" s="176"/>
      <c r="I11" s="107"/>
      <c r="J11" s="201" t="s">
        <v>140</v>
      </c>
      <c r="K11" s="201"/>
      <c r="L11" s="201"/>
      <c r="N11" s="1"/>
    </row>
    <row r="12" spans="1:16" ht="15" customHeight="1" x14ac:dyDescent="0.2">
      <c r="A12" s="223" t="s">
        <v>111</v>
      </c>
      <c r="B12" s="224"/>
      <c r="C12" s="224"/>
      <c r="D12" s="224"/>
      <c r="E12" s="224"/>
      <c r="F12" s="224"/>
      <c r="G12" s="224"/>
      <c r="H12" s="225"/>
      <c r="I12" s="107"/>
      <c r="J12" s="202"/>
      <c r="K12" s="202"/>
      <c r="L12" s="202"/>
      <c r="N12" s="110"/>
      <c r="P12" s="14"/>
    </row>
    <row r="13" spans="1:16" ht="16.5" x14ac:dyDescent="0.3">
      <c r="A13" s="147"/>
      <c r="B13" s="148" t="s">
        <v>15</v>
      </c>
      <c r="C13" s="220"/>
      <c r="D13" s="221"/>
      <c r="E13" s="221"/>
      <c r="F13" s="221"/>
      <c r="G13" s="221"/>
      <c r="H13" s="222"/>
      <c r="I13" s="107"/>
      <c r="J13" s="202"/>
      <c r="K13" s="202"/>
      <c r="L13" s="202"/>
      <c r="N13" s="110"/>
    </row>
    <row r="14" spans="1:16" ht="16.5" x14ac:dyDescent="0.2">
      <c r="A14" s="151"/>
      <c r="B14" s="152" t="s">
        <v>16</v>
      </c>
      <c r="C14" s="217"/>
      <c r="D14" s="218"/>
      <c r="E14" s="218"/>
      <c r="F14" s="218"/>
      <c r="G14" s="218"/>
      <c r="H14" s="219"/>
      <c r="I14" s="107"/>
      <c r="J14" s="202"/>
      <c r="K14" s="202"/>
      <c r="L14" s="202"/>
      <c r="N14" s="110"/>
    </row>
    <row r="15" spans="1:16" ht="15" customHeight="1" x14ac:dyDescent="0.3">
      <c r="A15" s="153"/>
      <c r="B15" s="154" t="s">
        <v>112</v>
      </c>
      <c r="C15" s="203"/>
      <c r="D15" s="204"/>
      <c r="E15" s="204"/>
      <c r="F15" s="204"/>
      <c r="G15" s="204"/>
      <c r="H15" s="205"/>
      <c r="I15" s="107"/>
      <c r="J15" s="202"/>
      <c r="K15" s="202"/>
      <c r="L15" s="202"/>
      <c r="N15" s="110"/>
    </row>
    <row r="16" spans="1:16" x14ac:dyDescent="0.2">
      <c r="A16" s="153"/>
      <c r="B16" s="230" t="s">
        <v>115</v>
      </c>
      <c r="C16" s="232"/>
      <c r="D16" s="233"/>
      <c r="E16" s="233"/>
      <c r="F16" s="233"/>
      <c r="G16" s="233"/>
      <c r="H16" s="234"/>
      <c r="I16" s="107"/>
      <c r="J16" s="202"/>
      <c r="K16" s="202"/>
      <c r="L16" s="202"/>
      <c r="N16" s="110"/>
      <c r="P16" s="111"/>
    </row>
    <row r="17" spans="1:17" x14ac:dyDescent="0.2">
      <c r="A17" s="153"/>
      <c r="B17" s="230"/>
      <c r="C17" s="232"/>
      <c r="D17" s="233"/>
      <c r="E17" s="233"/>
      <c r="F17" s="233"/>
      <c r="G17" s="233"/>
      <c r="H17" s="234"/>
      <c r="I17" s="107"/>
      <c r="J17" s="7"/>
      <c r="K17" s="7"/>
      <c r="L17" s="7"/>
      <c r="N17" s="14"/>
      <c r="P17" s="111"/>
    </row>
    <row r="18" spans="1:17" ht="15" thickBot="1" x14ac:dyDescent="0.25">
      <c r="A18" s="153"/>
      <c r="B18" s="230"/>
      <c r="C18" s="214"/>
      <c r="D18" s="215"/>
      <c r="E18" s="215"/>
      <c r="F18" s="215"/>
      <c r="G18" s="215"/>
      <c r="H18" s="216"/>
      <c r="I18" s="107"/>
      <c r="J18" s="7"/>
      <c r="K18" s="7"/>
      <c r="L18" s="7"/>
      <c r="N18" s="112"/>
      <c r="P18" s="111"/>
    </row>
    <row r="19" spans="1:17" ht="14.25" customHeight="1" x14ac:dyDescent="0.25">
      <c r="A19" s="153"/>
      <c r="B19" s="231" t="s">
        <v>116</v>
      </c>
      <c r="C19" s="211"/>
      <c r="D19" s="212"/>
      <c r="E19" s="212"/>
      <c r="F19" s="212"/>
      <c r="G19" s="212"/>
      <c r="H19" s="213"/>
      <c r="I19" s="107"/>
      <c r="J19" s="182" t="s">
        <v>139</v>
      </c>
      <c r="K19" s="183"/>
      <c r="L19" s="184"/>
      <c r="N19" s="112"/>
      <c r="P19" s="111"/>
    </row>
    <row r="20" spans="1:17" x14ac:dyDescent="0.2">
      <c r="A20" s="153"/>
      <c r="B20" s="231"/>
      <c r="C20" s="232"/>
      <c r="D20" s="233"/>
      <c r="E20" s="233"/>
      <c r="F20" s="233"/>
      <c r="G20" s="233"/>
      <c r="H20" s="234"/>
      <c r="I20" s="107"/>
      <c r="J20" s="263" t="s">
        <v>98</v>
      </c>
      <c r="K20" s="266" t="s">
        <v>24</v>
      </c>
      <c r="L20" s="279" t="s">
        <v>119</v>
      </c>
      <c r="N20" s="112"/>
      <c r="P20" s="111"/>
    </row>
    <row r="21" spans="1:17" x14ac:dyDescent="0.2">
      <c r="A21" s="153"/>
      <c r="B21" s="231"/>
      <c r="C21" s="214"/>
      <c r="D21" s="215"/>
      <c r="E21" s="215"/>
      <c r="F21" s="215"/>
      <c r="G21" s="215"/>
      <c r="H21" s="216"/>
      <c r="I21" s="107"/>
      <c r="J21" s="264"/>
      <c r="K21" s="267"/>
      <c r="L21" s="280"/>
      <c r="N21" s="112"/>
      <c r="P21" s="111"/>
    </row>
    <row r="22" spans="1:17" ht="16.5" customHeight="1" x14ac:dyDescent="0.2">
      <c r="A22" s="238" t="s">
        <v>124</v>
      </c>
      <c r="B22" s="230"/>
      <c r="C22" s="211"/>
      <c r="D22" s="212"/>
      <c r="E22" s="212"/>
      <c r="F22" s="212"/>
      <c r="G22" s="212"/>
      <c r="H22" s="213"/>
      <c r="I22" s="107"/>
      <c r="J22" s="265"/>
      <c r="K22" s="268"/>
      <c r="L22" s="281"/>
      <c r="N22" s="112"/>
      <c r="P22" s="111"/>
    </row>
    <row r="23" spans="1:17" ht="14.25" customHeight="1" x14ac:dyDescent="0.2">
      <c r="A23" s="238"/>
      <c r="B23" s="230"/>
      <c r="C23" s="232"/>
      <c r="D23" s="233"/>
      <c r="E23" s="233"/>
      <c r="F23" s="233"/>
      <c r="G23" s="233"/>
      <c r="H23" s="234"/>
      <c r="I23" s="107"/>
      <c r="J23" s="131" t="s">
        <v>99</v>
      </c>
      <c r="K23" s="132" t="s">
        <v>97</v>
      </c>
      <c r="L23" s="133" t="s">
        <v>137</v>
      </c>
      <c r="N23" s="112"/>
    </row>
    <row r="24" spans="1:17" x14ac:dyDescent="0.2">
      <c r="A24" s="238"/>
      <c r="B24" s="230"/>
      <c r="C24" s="214"/>
      <c r="D24" s="215"/>
      <c r="E24" s="215"/>
      <c r="F24" s="215"/>
      <c r="G24" s="215"/>
      <c r="H24" s="216"/>
      <c r="I24" s="107"/>
      <c r="J24" s="113">
        <v>30</v>
      </c>
      <c r="K24" s="114" t="s">
        <v>118</v>
      </c>
      <c r="L24" s="115" t="s">
        <v>120</v>
      </c>
      <c r="M24" s="116"/>
      <c r="N24" s="116"/>
      <c r="O24" s="117"/>
      <c r="P24" s="107"/>
    </row>
    <row r="25" spans="1:17" ht="16.5" customHeight="1" x14ac:dyDescent="0.2">
      <c r="A25" s="238" t="s">
        <v>123</v>
      </c>
      <c r="B25" s="230"/>
      <c r="C25" s="211"/>
      <c r="D25" s="212"/>
      <c r="E25" s="212"/>
      <c r="F25" s="212"/>
      <c r="G25" s="212"/>
      <c r="H25" s="213"/>
      <c r="I25" s="107"/>
      <c r="J25" s="113">
        <v>50</v>
      </c>
      <c r="K25" s="114" t="s">
        <v>6</v>
      </c>
      <c r="L25" s="115" t="s">
        <v>120</v>
      </c>
      <c r="N25" s="1"/>
      <c r="O25" s="117"/>
      <c r="P25" s="107"/>
    </row>
    <row r="26" spans="1:17" x14ac:dyDescent="0.2">
      <c r="A26" s="238"/>
      <c r="B26" s="230"/>
      <c r="C26" s="214"/>
      <c r="D26" s="215"/>
      <c r="E26" s="215"/>
      <c r="F26" s="215"/>
      <c r="G26" s="215"/>
      <c r="H26" s="216"/>
      <c r="I26" s="107"/>
      <c r="J26" s="118">
        <v>100</v>
      </c>
      <c r="K26" s="119" t="s">
        <v>7</v>
      </c>
      <c r="L26" s="115" t="s">
        <v>121</v>
      </c>
      <c r="N26" s="1"/>
      <c r="Q26" s="107"/>
    </row>
    <row r="27" spans="1:17" ht="15" customHeight="1" x14ac:dyDescent="0.2">
      <c r="A27" s="155"/>
      <c r="B27" s="156" t="s">
        <v>113</v>
      </c>
      <c r="C27" s="78"/>
      <c r="D27" s="163" t="s">
        <v>130</v>
      </c>
      <c r="E27" s="164"/>
      <c r="F27" s="157"/>
      <c r="G27" s="157"/>
      <c r="H27" s="158"/>
      <c r="I27" s="170"/>
      <c r="J27" s="118">
        <v>160</v>
      </c>
      <c r="K27" s="119" t="s">
        <v>8</v>
      </c>
      <c r="L27" s="115" t="s">
        <v>121</v>
      </c>
      <c r="M27" s="120" t="s">
        <v>106</v>
      </c>
      <c r="N27" s="1"/>
      <c r="Q27" s="107"/>
    </row>
    <row r="28" spans="1:17" ht="21" customHeight="1" x14ac:dyDescent="0.2">
      <c r="A28" s="155"/>
      <c r="B28" s="156" t="s">
        <v>144</v>
      </c>
      <c r="C28" s="80"/>
      <c r="D28" s="178" t="s">
        <v>106</v>
      </c>
      <c r="E28" s="257" t="str">
        <f>IF(C29="Yes","Note:  Hydrozone meter(s) and standard irrigation meter(s) are not allowed to be on the same looped system.  Fill out a separate form for standard irrigation meters verses hydrozone meters.","")</f>
        <v/>
      </c>
      <c r="F28" s="258"/>
      <c r="G28" s="258"/>
      <c r="H28" s="259"/>
      <c r="I28" s="170"/>
      <c r="J28" s="118">
        <v>400</v>
      </c>
      <c r="K28" s="119" t="s">
        <v>12</v>
      </c>
      <c r="L28" s="115" t="s">
        <v>121</v>
      </c>
      <c r="M28" s="177"/>
      <c r="N28" s="1"/>
      <c r="Q28" s="107"/>
    </row>
    <row r="29" spans="1:17" ht="21" customHeight="1" x14ac:dyDescent="0.2">
      <c r="A29" s="151"/>
      <c r="B29" s="154" t="s">
        <v>134</v>
      </c>
      <c r="C29" s="80"/>
      <c r="D29" s="165" t="s">
        <v>106</v>
      </c>
      <c r="E29" s="260"/>
      <c r="F29" s="261"/>
      <c r="G29" s="261"/>
      <c r="H29" s="262"/>
      <c r="I29" s="171"/>
      <c r="J29" s="118">
        <v>800</v>
      </c>
      <c r="K29" s="119" t="s">
        <v>9</v>
      </c>
      <c r="L29" s="115" t="s">
        <v>121</v>
      </c>
      <c r="M29" s="49"/>
      <c r="N29" s="1"/>
    </row>
    <row r="30" spans="1:17" ht="15" customHeight="1" x14ac:dyDescent="0.2">
      <c r="A30" s="147"/>
      <c r="B30" s="148" t="s">
        <v>114</v>
      </c>
      <c r="C30" s="79"/>
      <c r="D30" s="166" t="s">
        <v>128</v>
      </c>
      <c r="E30" s="167"/>
      <c r="F30" s="79"/>
      <c r="G30" s="159" t="s">
        <v>127</v>
      </c>
      <c r="H30" s="160"/>
      <c r="I30" s="7"/>
      <c r="J30" s="239" t="s">
        <v>135</v>
      </c>
      <c r="K30" s="240"/>
      <c r="L30" s="241"/>
      <c r="M30" s="49" t="s">
        <v>4</v>
      </c>
      <c r="N30" s="1"/>
    </row>
    <row r="31" spans="1:17" ht="15" customHeight="1" thickBot="1" x14ac:dyDescent="0.25">
      <c r="A31" s="149"/>
      <c r="B31" s="150"/>
      <c r="C31" s="81"/>
      <c r="D31" s="168" t="s">
        <v>129</v>
      </c>
      <c r="E31" s="169"/>
      <c r="F31" s="82"/>
      <c r="G31" s="161" t="s">
        <v>109</v>
      </c>
      <c r="H31" s="162"/>
      <c r="I31" s="172"/>
      <c r="J31" s="242"/>
      <c r="K31" s="243"/>
      <c r="L31" s="244"/>
      <c r="M31" s="122" t="s">
        <v>5</v>
      </c>
      <c r="N31" s="1"/>
    </row>
    <row r="32" spans="1:17" ht="5.25" customHeight="1" thickBot="1" x14ac:dyDescent="0.25">
      <c r="A32" s="7"/>
      <c r="B32" s="7"/>
      <c r="C32" s="7"/>
      <c r="D32" s="7"/>
      <c r="E32" s="7"/>
      <c r="F32" s="7"/>
      <c r="G32" s="7"/>
      <c r="H32" s="7"/>
      <c r="I32" s="7"/>
      <c r="J32" s="7"/>
      <c r="K32" s="146"/>
      <c r="L32" s="146"/>
      <c r="M32" s="38"/>
      <c r="N32" s="1"/>
    </row>
    <row r="33" spans="1:20" ht="15" customHeight="1" x14ac:dyDescent="0.2">
      <c r="A33" s="282" t="s">
        <v>102</v>
      </c>
      <c r="B33" s="283"/>
      <c r="C33" s="283"/>
      <c r="D33" s="283"/>
      <c r="E33" s="283"/>
      <c r="F33" s="283"/>
      <c r="G33" s="283"/>
      <c r="H33" s="283"/>
      <c r="I33" s="283"/>
      <c r="J33" s="283"/>
      <c r="K33" s="283"/>
      <c r="L33" s="284"/>
      <c r="N33" s="1"/>
    </row>
    <row r="34" spans="1:20" s="125" customFormat="1" ht="43.5" customHeight="1" x14ac:dyDescent="0.3">
      <c r="A34" s="123" t="s">
        <v>107</v>
      </c>
      <c r="B34" s="228" t="s">
        <v>103</v>
      </c>
      <c r="C34" s="269" t="s">
        <v>104</v>
      </c>
      <c r="D34" s="270"/>
      <c r="E34" s="124" t="s">
        <v>117</v>
      </c>
      <c r="F34" s="136" t="s">
        <v>141</v>
      </c>
      <c r="G34" s="137" t="s">
        <v>142</v>
      </c>
      <c r="H34" s="207" t="s">
        <v>143</v>
      </c>
      <c r="I34" s="208"/>
      <c r="J34" s="251" t="s">
        <v>125</v>
      </c>
      <c r="K34" s="252"/>
      <c r="L34" s="94" t="s">
        <v>136</v>
      </c>
      <c r="M34" s="1"/>
      <c r="N34" s="1"/>
      <c r="O34" s="117"/>
      <c r="P34" s="117"/>
    </row>
    <row r="35" spans="1:20" s="14" customFormat="1" ht="15" customHeight="1" x14ac:dyDescent="0.2">
      <c r="A35" s="126" t="s">
        <v>108</v>
      </c>
      <c r="B35" s="229"/>
      <c r="C35" s="271"/>
      <c r="D35" s="272"/>
      <c r="E35" s="127" t="s">
        <v>105</v>
      </c>
      <c r="F35" s="134" t="s">
        <v>99</v>
      </c>
      <c r="G35" s="135" t="s">
        <v>137</v>
      </c>
      <c r="H35" s="209" t="s">
        <v>97</v>
      </c>
      <c r="I35" s="210"/>
      <c r="J35" s="253" t="s">
        <v>97</v>
      </c>
      <c r="K35" s="254"/>
      <c r="L35" s="95" t="s">
        <v>106</v>
      </c>
      <c r="M35" s="128"/>
      <c r="N35" s="128"/>
      <c r="O35" s="128"/>
      <c r="P35" s="128"/>
    </row>
    <row r="36" spans="1:20" ht="25.5" customHeight="1" x14ac:dyDescent="0.3">
      <c r="A36" s="84"/>
      <c r="B36" s="85"/>
      <c r="C36" s="273"/>
      <c r="D36" s="274"/>
      <c r="E36" s="86"/>
      <c r="F36" s="87"/>
      <c r="G36" s="98" t="str">
        <f>IF(F36="","",IF(F36&lt;=J$24,L$24,IF(F36&lt;=J$25,L$25,IF(F36&lt;=J$26,L$26,IF(F36&lt;=J$27,L$27,IF(F36&lt;=J$28,L$28,IF(F36&lt;=J$29,L$29,"")))))))</f>
        <v/>
      </c>
      <c r="H36" s="247" t="str">
        <f>IF(F36="","",IF(F36&lt;=J$24,K$24,IF(F36&lt;=J$25,K$25,IF(F36&lt;=J$26,K$26,IF(F36&lt;=J$27,K$27,IF(F36&lt;=J$28,K$28,IF(F36&lt;=J$29,K$29,"")))))))</f>
        <v/>
      </c>
      <c r="I36" s="248"/>
      <c r="J36" s="255"/>
      <c r="K36" s="256"/>
      <c r="L36" s="96" t="str">
        <f>IF(H36="","",IF(H36=J36,"Yes","No, provide justification below"))</f>
        <v/>
      </c>
      <c r="M36" s="125"/>
      <c r="N36" s="121"/>
      <c r="O36" s="125"/>
      <c r="P36" s="125"/>
    </row>
    <row r="37" spans="1:20" ht="25.5" customHeight="1" x14ac:dyDescent="0.2">
      <c r="A37" s="88"/>
      <c r="B37" s="89"/>
      <c r="C37" s="275"/>
      <c r="D37" s="276"/>
      <c r="E37" s="86"/>
      <c r="F37" s="87"/>
      <c r="G37" s="98" t="str">
        <f>IF(F37="","",IF(F37&lt;=J$24,L$24,IF(F37&lt;=J$25,L$25,IF(F37&lt;=J$26,L$26,IF(F37&lt;=J$27,L$27,IF(F37&lt;=J$28,L$28,IF(F37&lt;=J$29,L$29,"")))))))</f>
        <v/>
      </c>
      <c r="H37" s="247" t="str">
        <f>IF(F37="","",IF(F37&lt;=J$24,K$24,IF(F37&lt;=J$25,K$25,IF(F37&lt;=J$26,K$26,IF(F37&lt;=J$27,K$27,IF(F37&lt;=J$28,K$28,IF(F37&lt;=J$29,K$29,"")))))))</f>
        <v/>
      </c>
      <c r="I37" s="248"/>
      <c r="J37" s="255"/>
      <c r="K37" s="256"/>
      <c r="L37" s="96" t="str">
        <f>IF(H37="","",IF(H37=J37,"Yes","No, provide justification below"))</f>
        <v/>
      </c>
      <c r="M37" s="14"/>
      <c r="N37" s="14"/>
      <c r="O37" s="14"/>
      <c r="P37" s="14"/>
    </row>
    <row r="38" spans="1:20" ht="25.5" customHeight="1" thickBot="1" x14ac:dyDescent="0.25">
      <c r="A38" s="90"/>
      <c r="B38" s="91"/>
      <c r="C38" s="277"/>
      <c r="D38" s="278"/>
      <c r="E38" s="92"/>
      <c r="F38" s="93"/>
      <c r="G38" s="99" t="str">
        <f>IF(F38="","",IF(F38&lt;=J$24,L$24,IF(F38&lt;=J$25,L$25,IF(F38&lt;=J$26,L$26,IF(F38&lt;=J$27,L$27,IF(F38&lt;=J$28,L$28,IF(F38&lt;=J$29,L$29,"")))))))</f>
        <v/>
      </c>
      <c r="H38" s="249" t="str">
        <f>IF(F38="","",IF(F38&lt;=J$24,K$24,IF(F38&lt;=J$25,K$25,IF(F38&lt;=J$26,K$26,IF(F38&lt;=J$27,K$27,IF(F38&lt;=J$28,K$28,IF(F38&lt;=J$29,K$29,"")))))))</f>
        <v/>
      </c>
      <c r="I38" s="250"/>
      <c r="J38" s="245"/>
      <c r="K38" s="246"/>
      <c r="L38" s="97" t="str">
        <f>IF(H38="","",IF(H38=J38,"Yes","No, provide justification below"))</f>
        <v/>
      </c>
      <c r="N38" s="1"/>
    </row>
    <row r="39" spans="1:20" ht="13.5" customHeight="1" x14ac:dyDescent="0.3">
      <c r="A39" s="140"/>
      <c r="B39" s="141"/>
      <c r="D39" s="142" t="s">
        <v>126</v>
      </c>
      <c r="E39" s="143">
        <f>SUM(E36:E38)</f>
        <v>0</v>
      </c>
      <c r="F39" s="144" t="str">
        <f>IF(C27&lt;&gt;E39,"Error, must match total irrigated area on landscape plan.","")</f>
        <v/>
      </c>
      <c r="G39" s="7"/>
      <c r="H39" s="7"/>
      <c r="I39" s="145"/>
      <c r="J39" s="7"/>
      <c r="K39" s="7"/>
      <c r="L39" s="7"/>
      <c r="N39" s="1"/>
    </row>
    <row r="40" spans="1:20" ht="5.25" customHeight="1" thickBot="1" x14ac:dyDescent="0.25">
      <c r="A40" s="7"/>
      <c r="B40" s="7"/>
      <c r="C40" s="7"/>
      <c r="D40" s="7"/>
      <c r="E40" s="7"/>
      <c r="F40" s="7"/>
      <c r="G40" s="7"/>
      <c r="H40" s="7"/>
      <c r="I40" s="7"/>
      <c r="J40" s="7"/>
      <c r="K40" s="7"/>
      <c r="L40" s="7"/>
      <c r="N40" s="1"/>
      <c r="Q40" s="117"/>
      <c r="S40" s="121"/>
      <c r="T40" s="129"/>
    </row>
    <row r="41" spans="1:20" ht="15" x14ac:dyDescent="0.25">
      <c r="A41" s="179" t="s">
        <v>138</v>
      </c>
      <c r="B41" s="180"/>
      <c r="C41" s="180"/>
      <c r="D41" s="180"/>
      <c r="E41" s="180"/>
      <c r="F41" s="180"/>
      <c r="G41" s="180"/>
      <c r="H41" s="180"/>
      <c r="I41" s="180"/>
      <c r="J41" s="180"/>
      <c r="K41" s="180"/>
      <c r="L41" s="181"/>
      <c r="N41" s="1"/>
    </row>
    <row r="42" spans="1:20" ht="59.25" customHeight="1" thickBot="1" x14ac:dyDescent="0.25">
      <c r="A42" s="235"/>
      <c r="B42" s="236"/>
      <c r="C42" s="236"/>
      <c r="D42" s="236"/>
      <c r="E42" s="236"/>
      <c r="F42" s="236"/>
      <c r="G42" s="236"/>
      <c r="H42" s="236"/>
      <c r="I42" s="236"/>
      <c r="J42" s="236"/>
      <c r="K42" s="236"/>
      <c r="L42" s="237"/>
      <c r="N42" s="1"/>
    </row>
    <row r="43" spans="1:20" ht="3.75" customHeight="1" x14ac:dyDescent="0.2">
      <c r="J43" s="7"/>
      <c r="N43" s="1"/>
    </row>
    <row r="44" spans="1:20" x14ac:dyDescent="0.2">
      <c r="M44" s="130"/>
      <c r="N44" s="1"/>
    </row>
    <row r="45" spans="1:20" ht="15" x14ac:dyDescent="0.25">
      <c r="N45"/>
      <c r="O45"/>
    </row>
    <row r="46" spans="1:20" ht="15" x14ac:dyDescent="0.25">
      <c r="N46"/>
      <c r="O46"/>
    </row>
    <row r="47" spans="1:20" ht="15" x14ac:dyDescent="0.25">
      <c r="N47"/>
      <c r="O47"/>
    </row>
    <row r="48" spans="1:20" ht="15" x14ac:dyDescent="0.25">
      <c r="N48"/>
      <c r="O48"/>
    </row>
    <row r="49" spans="14:15" ht="15" x14ac:dyDescent="0.25">
      <c r="N49"/>
      <c r="O49"/>
    </row>
    <row r="50" spans="14:15" ht="15" x14ac:dyDescent="0.25">
      <c r="N50"/>
      <c r="O50"/>
    </row>
    <row r="51" spans="14:15" ht="15" x14ac:dyDescent="0.25">
      <c r="N51"/>
      <c r="O51"/>
    </row>
    <row r="52" spans="14:15" ht="15" x14ac:dyDescent="0.25">
      <c r="N52"/>
      <c r="O52"/>
    </row>
    <row r="53" spans="14:15" ht="15" x14ac:dyDescent="0.25">
      <c r="N53"/>
      <c r="O53"/>
    </row>
    <row r="54" spans="14:15" ht="15" x14ac:dyDescent="0.25">
      <c r="N54"/>
      <c r="O54"/>
    </row>
    <row r="55" spans="14:15" ht="15" x14ac:dyDescent="0.25">
      <c r="N55"/>
      <c r="O55"/>
    </row>
    <row r="56" spans="14:15" ht="15" x14ac:dyDescent="0.25">
      <c r="N56"/>
      <c r="O56"/>
    </row>
    <row r="57" spans="14:15" ht="15" x14ac:dyDescent="0.25">
      <c r="N57"/>
      <c r="O57"/>
    </row>
    <row r="58" spans="14:15" ht="15" x14ac:dyDescent="0.25">
      <c r="N58"/>
      <c r="O58"/>
    </row>
    <row r="59" spans="14:15" ht="15" x14ac:dyDescent="0.25">
      <c r="N59"/>
      <c r="O59"/>
    </row>
    <row r="60" spans="14:15" ht="15" x14ac:dyDescent="0.25">
      <c r="N60"/>
      <c r="O60"/>
    </row>
    <row r="61" spans="14:15" ht="15" x14ac:dyDescent="0.25">
      <c r="N61"/>
      <c r="O61"/>
    </row>
    <row r="62" spans="14:15" ht="15" x14ac:dyDescent="0.25">
      <c r="N62"/>
      <c r="O62"/>
    </row>
    <row r="63" spans="14:15" ht="15" x14ac:dyDescent="0.25">
      <c r="N63"/>
      <c r="O63"/>
    </row>
    <row r="64" spans="14:15" ht="15" x14ac:dyDescent="0.25">
      <c r="N64"/>
      <c r="O64"/>
    </row>
    <row r="65" spans="14:15" ht="15" x14ac:dyDescent="0.25">
      <c r="N65"/>
      <c r="O65"/>
    </row>
    <row r="66" spans="14:15" ht="15" x14ac:dyDescent="0.25">
      <c r="N66"/>
      <c r="O66"/>
    </row>
    <row r="67" spans="14:15" ht="15" x14ac:dyDescent="0.25">
      <c r="N67"/>
      <c r="O67"/>
    </row>
    <row r="68" spans="14:15" ht="15" x14ac:dyDescent="0.25">
      <c r="N68"/>
      <c r="O68"/>
    </row>
    <row r="69" spans="14:15" ht="15" x14ac:dyDescent="0.25">
      <c r="N69"/>
      <c r="O69"/>
    </row>
    <row r="70" spans="14:15" ht="15" x14ac:dyDescent="0.25">
      <c r="N70"/>
      <c r="O70"/>
    </row>
    <row r="71" spans="14:15" ht="15" x14ac:dyDescent="0.25">
      <c r="N71"/>
      <c r="O71"/>
    </row>
    <row r="72" spans="14:15" ht="15" x14ac:dyDescent="0.25">
      <c r="N72"/>
      <c r="O72"/>
    </row>
    <row r="73" spans="14:15" ht="15" x14ac:dyDescent="0.25">
      <c r="N73"/>
      <c r="O73"/>
    </row>
    <row r="74" spans="14:15" ht="15" x14ac:dyDescent="0.25">
      <c r="N74"/>
      <c r="O74"/>
    </row>
    <row r="75" spans="14:15" ht="15" x14ac:dyDescent="0.25">
      <c r="N75"/>
      <c r="O75"/>
    </row>
    <row r="76" spans="14:15" ht="15" x14ac:dyDescent="0.25">
      <c r="N76"/>
      <c r="O76"/>
    </row>
    <row r="77" spans="14:15" ht="15" x14ac:dyDescent="0.25">
      <c r="N77"/>
      <c r="O77"/>
    </row>
    <row r="78" spans="14:15" ht="15" x14ac:dyDescent="0.25">
      <c r="N78"/>
      <c r="O78"/>
    </row>
    <row r="79" spans="14:15" ht="15" x14ac:dyDescent="0.25">
      <c r="N79"/>
      <c r="O79"/>
    </row>
    <row r="80" spans="14:15" ht="15" x14ac:dyDescent="0.25">
      <c r="N80"/>
      <c r="O80"/>
    </row>
    <row r="81" spans="14:15" ht="15" x14ac:dyDescent="0.25">
      <c r="N81"/>
      <c r="O81"/>
    </row>
    <row r="82" spans="14:15" ht="15" x14ac:dyDescent="0.25">
      <c r="N82"/>
      <c r="O82"/>
    </row>
    <row r="83" spans="14:15" ht="15" x14ac:dyDescent="0.25">
      <c r="N83"/>
      <c r="O83"/>
    </row>
    <row r="84" spans="14:15" ht="15" x14ac:dyDescent="0.25">
      <c r="N84"/>
      <c r="O84"/>
    </row>
    <row r="85" spans="14:15" ht="15" x14ac:dyDescent="0.25">
      <c r="N85"/>
      <c r="O85"/>
    </row>
    <row r="86" spans="14:15" ht="15" x14ac:dyDescent="0.25">
      <c r="N86"/>
      <c r="O86"/>
    </row>
    <row r="87" spans="14:15" ht="15" x14ac:dyDescent="0.25">
      <c r="N87"/>
      <c r="O87"/>
    </row>
    <row r="88" spans="14:15" ht="15" x14ac:dyDescent="0.25">
      <c r="N88"/>
      <c r="O88"/>
    </row>
    <row r="89" spans="14:15" ht="15" x14ac:dyDescent="0.25">
      <c r="N89"/>
      <c r="O89"/>
    </row>
    <row r="90" spans="14:15" ht="15" x14ac:dyDescent="0.25">
      <c r="N90"/>
      <c r="O90"/>
    </row>
    <row r="91" spans="14:15" ht="15" x14ac:dyDescent="0.25">
      <c r="N91"/>
      <c r="O91"/>
    </row>
    <row r="92" spans="14:15" ht="15" x14ac:dyDescent="0.25">
      <c r="N92"/>
      <c r="O92"/>
    </row>
    <row r="93" spans="14:15" ht="15" x14ac:dyDescent="0.25">
      <c r="N93"/>
      <c r="O93"/>
    </row>
    <row r="94" spans="14:15" ht="15" x14ac:dyDescent="0.25">
      <c r="N94"/>
      <c r="O94"/>
    </row>
    <row r="95" spans="14:15" ht="15" x14ac:dyDescent="0.25">
      <c r="N95"/>
      <c r="O95"/>
    </row>
    <row r="96" spans="14:15" ht="15" x14ac:dyDescent="0.25">
      <c r="N96"/>
      <c r="O96"/>
    </row>
    <row r="97" spans="14:15" ht="15" x14ac:dyDescent="0.25">
      <c r="N97"/>
      <c r="O97"/>
    </row>
    <row r="98" spans="14:15" ht="15" x14ac:dyDescent="0.25">
      <c r="N98"/>
      <c r="O98"/>
    </row>
    <row r="99" spans="14:15" ht="15" x14ac:dyDescent="0.25">
      <c r="N99"/>
      <c r="O99"/>
    </row>
    <row r="100" spans="14:15" ht="15" x14ac:dyDescent="0.25">
      <c r="N100"/>
      <c r="O100"/>
    </row>
    <row r="101" spans="14:15" ht="15" x14ac:dyDescent="0.25">
      <c r="N101"/>
      <c r="O101"/>
    </row>
    <row r="102" spans="14:15" ht="15" x14ac:dyDescent="0.25">
      <c r="N102"/>
      <c r="O102"/>
    </row>
    <row r="103" spans="14:15" ht="15" x14ac:dyDescent="0.25">
      <c r="N103"/>
      <c r="O103"/>
    </row>
    <row r="104" spans="14:15" ht="15" x14ac:dyDescent="0.25">
      <c r="N104"/>
      <c r="O104"/>
    </row>
    <row r="105" spans="14:15" ht="15" x14ac:dyDescent="0.25">
      <c r="N105"/>
      <c r="O105"/>
    </row>
    <row r="106" spans="14:15" ht="15" x14ac:dyDescent="0.25">
      <c r="N106"/>
      <c r="O106"/>
    </row>
    <row r="107" spans="14:15" ht="15" x14ac:dyDescent="0.25">
      <c r="N107"/>
      <c r="O107"/>
    </row>
    <row r="108" spans="14:15" ht="15" x14ac:dyDescent="0.25">
      <c r="N108"/>
      <c r="O108"/>
    </row>
    <row r="109" spans="14:15" ht="15" x14ac:dyDescent="0.25">
      <c r="N109"/>
      <c r="O109"/>
    </row>
    <row r="110" spans="14:15" ht="15" x14ac:dyDescent="0.25">
      <c r="N110"/>
      <c r="O110"/>
    </row>
    <row r="111" spans="14:15" ht="15" x14ac:dyDescent="0.25">
      <c r="N111"/>
      <c r="O111"/>
    </row>
    <row r="112" spans="14:15" ht="15" x14ac:dyDescent="0.25">
      <c r="N112"/>
      <c r="O112"/>
    </row>
    <row r="113" spans="14:15" ht="15" x14ac:dyDescent="0.25">
      <c r="N113"/>
      <c r="O113"/>
    </row>
    <row r="114" spans="14:15" ht="15" x14ac:dyDescent="0.25">
      <c r="N114"/>
      <c r="O114"/>
    </row>
    <row r="115" spans="14:15" ht="15" x14ac:dyDescent="0.25">
      <c r="N115"/>
      <c r="O115"/>
    </row>
    <row r="116" spans="14:15" ht="15" x14ac:dyDescent="0.25">
      <c r="N116"/>
      <c r="O116"/>
    </row>
    <row r="117" spans="14:15" ht="15" x14ac:dyDescent="0.25">
      <c r="N117"/>
      <c r="O117"/>
    </row>
    <row r="118" spans="14:15" ht="15" x14ac:dyDescent="0.25">
      <c r="N118"/>
      <c r="O118"/>
    </row>
    <row r="119" spans="14:15" ht="15" x14ac:dyDescent="0.25">
      <c r="N119"/>
      <c r="O119"/>
    </row>
    <row r="120" spans="14:15" ht="15" x14ac:dyDescent="0.25">
      <c r="N120"/>
      <c r="O120"/>
    </row>
    <row r="121" spans="14:15" ht="15" x14ac:dyDescent="0.25">
      <c r="N121"/>
      <c r="O121"/>
    </row>
    <row r="122" spans="14:15" ht="15" x14ac:dyDescent="0.25">
      <c r="N122"/>
      <c r="O122"/>
    </row>
    <row r="123" spans="14:15" ht="15" x14ac:dyDescent="0.25">
      <c r="N123"/>
      <c r="O123"/>
    </row>
    <row r="124" spans="14:15" ht="15" x14ac:dyDescent="0.25">
      <c r="N124"/>
      <c r="O124"/>
    </row>
    <row r="125" spans="14:15" ht="15" x14ac:dyDescent="0.25">
      <c r="N125"/>
      <c r="O125"/>
    </row>
    <row r="126" spans="14:15" ht="15" x14ac:dyDescent="0.25">
      <c r="N126"/>
      <c r="O126"/>
    </row>
    <row r="127" spans="14:15" ht="15" x14ac:dyDescent="0.25">
      <c r="N127"/>
      <c r="O127"/>
    </row>
    <row r="128" spans="14:15" ht="15" x14ac:dyDescent="0.25">
      <c r="N128"/>
      <c r="O128"/>
    </row>
    <row r="129" spans="14:15" ht="15" x14ac:dyDescent="0.25">
      <c r="N129"/>
      <c r="O129"/>
    </row>
    <row r="130" spans="14:15" ht="15" x14ac:dyDescent="0.25">
      <c r="N130"/>
      <c r="O130"/>
    </row>
    <row r="131" spans="14:15" ht="15" x14ac:dyDescent="0.25">
      <c r="N131"/>
      <c r="O131"/>
    </row>
    <row r="132" spans="14:15" ht="15" x14ac:dyDescent="0.25">
      <c r="N132"/>
      <c r="O132"/>
    </row>
    <row r="133" spans="14:15" ht="15" x14ac:dyDescent="0.25">
      <c r="N133"/>
      <c r="O133"/>
    </row>
    <row r="134" spans="14:15" ht="15" x14ac:dyDescent="0.25">
      <c r="N134"/>
      <c r="O134"/>
    </row>
    <row r="135" spans="14:15" ht="15" x14ac:dyDescent="0.25">
      <c r="N135"/>
      <c r="O135"/>
    </row>
    <row r="136" spans="14:15" ht="15" x14ac:dyDescent="0.25">
      <c r="N136"/>
      <c r="O136"/>
    </row>
    <row r="137" spans="14:15" ht="15" x14ac:dyDescent="0.25">
      <c r="N137"/>
      <c r="O137"/>
    </row>
    <row r="138" spans="14:15" ht="15" x14ac:dyDescent="0.25">
      <c r="N138"/>
      <c r="O138"/>
    </row>
    <row r="139" spans="14:15" ht="15" x14ac:dyDescent="0.25">
      <c r="N139"/>
      <c r="O139"/>
    </row>
    <row r="140" spans="14:15" ht="15" x14ac:dyDescent="0.25">
      <c r="N140"/>
      <c r="O140"/>
    </row>
    <row r="141" spans="14:15" ht="15" x14ac:dyDescent="0.25">
      <c r="N141"/>
      <c r="O141"/>
    </row>
    <row r="142" spans="14:15" ht="15" x14ac:dyDescent="0.25">
      <c r="N142"/>
      <c r="O142"/>
    </row>
    <row r="143" spans="14:15" ht="15" x14ac:dyDescent="0.25">
      <c r="N143"/>
      <c r="O143"/>
    </row>
    <row r="144" spans="14:15" ht="15" x14ac:dyDescent="0.25">
      <c r="N144"/>
      <c r="O144"/>
    </row>
    <row r="145" spans="14:15" ht="15" x14ac:dyDescent="0.25">
      <c r="N145"/>
      <c r="O145"/>
    </row>
    <row r="146" spans="14:15" ht="15" x14ac:dyDescent="0.25">
      <c r="N146"/>
      <c r="O146"/>
    </row>
    <row r="147" spans="14:15" ht="15" x14ac:dyDescent="0.25">
      <c r="N147"/>
      <c r="O147"/>
    </row>
    <row r="148" spans="14:15" ht="15" x14ac:dyDescent="0.25">
      <c r="N148"/>
      <c r="O148"/>
    </row>
    <row r="149" spans="14:15" ht="15" x14ac:dyDescent="0.25">
      <c r="N149"/>
      <c r="O149"/>
    </row>
    <row r="150" spans="14:15" ht="15" x14ac:dyDescent="0.25">
      <c r="N150"/>
      <c r="O150"/>
    </row>
    <row r="151" spans="14:15" ht="15" x14ac:dyDescent="0.25">
      <c r="N151"/>
      <c r="O151"/>
    </row>
    <row r="152" spans="14:15" ht="15" x14ac:dyDescent="0.25">
      <c r="N152"/>
      <c r="O152"/>
    </row>
    <row r="153" spans="14:15" ht="15" x14ac:dyDescent="0.25">
      <c r="N153"/>
      <c r="O153"/>
    </row>
    <row r="154" spans="14:15" ht="15" x14ac:dyDescent="0.25">
      <c r="N154"/>
      <c r="O154"/>
    </row>
    <row r="155" spans="14:15" ht="15" x14ac:dyDescent="0.25">
      <c r="N155"/>
      <c r="O155"/>
    </row>
    <row r="156" spans="14:15" ht="15" x14ac:dyDescent="0.25">
      <c r="N156"/>
      <c r="O156"/>
    </row>
    <row r="157" spans="14:15" ht="15" x14ac:dyDescent="0.25">
      <c r="N157"/>
      <c r="O157"/>
    </row>
    <row r="158" spans="14:15" ht="15" x14ac:dyDescent="0.25">
      <c r="N158"/>
      <c r="O158"/>
    </row>
    <row r="159" spans="14:15" ht="15" x14ac:dyDescent="0.25">
      <c r="N159"/>
      <c r="O159"/>
    </row>
    <row r="160" spans="14:15" ht="15" x14ac:dyDescent="0.25">
      <c r="N160"/>
      <c r="O160"/>
    </row>
    <row r="161" spans="14:15" ht="15" x14ac:dyDescent="0.25">
      <c r="N161"/>
      <c r="O161"/>
    </row>
    <row r="162" spans="14:15" ht="15" x14ac:dyDescent="0.25">
      <c r="N162"/>
      <c r="O162"/>
    </row>
    <row r="163" spans="14:15" ht="15" x14ac:dyDescent="0.25">
      <c r="N163"/>
      <c r="O163"/>
    </row>
    <row r="164" spans="14:15" ht="15" x14ac:dyDescent="0.25">
      <c r="N164"/>
      <c r="O164"/>
    </row>
    <row r="165" spans="14:15" ht="15" x14ac:dyDescent="0.25">
      <c r="N165"/>
      <c r="O165"/>
    </row>
    <row r="166" spans="14:15" ht="15" x14ac:dyDescent="0.25">
      <c r="N166"/>
      <c r="O166"/>
    </row>
    <row r="167" spans="14:15" ht="15" x14ac:dyDescent="0.25">
      <c r="N167"/>
      <c r="O167"/>
    </row>
    <row r="168" spans="14:15" ht="15" x14ac:dyDescent="0.25">
      <c r="N168"/>
      <c r="O168"/>
    </row>
    <row r="169" spans="14:15" ht="15" x14ac:dyDescent="0.25">
      <c r="N169"/>
      <c r="O169"/>
    </row>
    <row r="170" spans="14:15" ht="15" x14ac:dyDescent="0.25">
      <c r="N170"/>
      <c r="O170"/>
    </row>
    <row r="171" spans="14:15" ht="15" x14ac:dyDescent="0.25">
      <c r="N171"/>
      <c r="O171"/>
    </row>
    <row r="172" spans="14:15" ht="15" x14ac:dyDescent="0.25">
      <c r="N172"/>
      <c r="O172"/>
    </row>
    <row r="173" spans="14:15" ht="15" x14ac:dyDescent="0.25">
      <c r="N173"/>
      <c r="O173"/>
    </row>
    <row r="174" spans="14:15" ht="15" x14ac:dyDescent="0.25">
      <c r="N174"/>
      <c r="O174"/>
    </row>
    <row r="175" spans="14:15" ht="15" x14ac:dyDescent="0.25">
      <c r="N175"/>
      <c r="O175"/>
    </row>
    <row r="176" spans="14:15" ht="15" x14ac:dyDescent="0.25">
      <c r="N176"/>
      <c r="O176"/>
    </row>
    <row r="177" spans="14:15" ht="15" x14ac:dyDescent="0.25">
      <c r="N177"/>
      <c r="O177"/>
    </row>
    <row r="178" spans="14:15" ht="15" x14ac:dyDescent="0.25">
      <c r="N178"/>
      <c r="O178"/>
    </row>
    <row r="179" spans="14:15" ht="15" x14ac:dyDescent="0.25">
      <c r="N179"/>
      <c r="O179"/>
    </row>
    <row r="180" spans="14:15" ht="15" x14ac:dyDescent="0.25">
      <c r="N180"/>
      <c r="O180"/>
    </row>
    <row r="181" spans="14:15" ht="15" x14ac:dyDescent="0.25">
      <c r="N181"/>
      <c r="O181"/>
    </row>
    <row r="182" spans="14:15" ht="15" x14ac:dyDescent="0.25">
      <c r="N182"/>
      <c r="O182"/>
    </row>
    <row r="183" spans="14:15" ht="15" x14ac:dyDescent="0.25">
      <c r="N183"/>
      <c r="O183"/>
    </row>
    <row r="184" spans="14:15" ht="15" x14ac:dyDescent="0.25">
      <c r="N184"/>
      <c r="O184"/>
    </row>
    <row r="185" spans="14:15" ht="15" x14ac:dyDescent="0.25">
      <c r="N185"/>
      <c r="O185"/>
    </row>
    <row r="186" spans="14:15" ht="15" x14ac:dyDescent="0.25">
      <c r="N186"/>
      <c r="O186"/>
    </row>
    <row r="187" spans="14:15" ht="15" x14ac:dyDescent="0.25">
      <c r="N187"/>
      <c r="O187"/>
    </row>
    <row r="188" spans="14:15" ht="15" x14ac:dyDescent="0.25">
      <c r="N188"/>
      <c r="O188"/>
    </row>
    <row r="189" spans="14:15" ht="15" x14ac:dyDescent="0.25">
      <c r="N189"/>
      <c r="O189"/>
    </row>
    <row r="190" spans="14:15" ht="15" x14ac:dyDescent="0.25">
      <c r="N190"/>
      <c r="O190"/>
    </row>
    <row r="191" spans="14:15" ht="15" x14ac:dyDescent="0.25">
      <c r="N191"/>
      <c r="O191"/>
    </row>
    <row r="192" spans="14:15" ht="15" x14ac:dyDescent="0.25">
      <c r="N192"/>
      <c r="O192"/>
    </row>
    <row r="193" spans="14:15" ht="15" x14ac:dyDescent="0.25">
      <c r="N193"/>
      <c r="O193"/>
    </row>
    <row r="194" spans="14:15" ht="15" x14ac:dyDescent="0.25">
      <c r="N194"/>
      <c r="O194"/>
    </row>
    <row r="195" spans="14:15" ht="15" x14ac:dyDescent="0.25">
      <c r="N195"/>
      <c r="O195"/>
    </row>
    <row r="196" spans="14:15" ht="15" x14ac:dyDescent="0.25">
      <c r="N196"/>
      <c r="O196"/>
    </row>
    <row r="197" spans="14:15" ht="15" x14ac:dyDescent="0.25">
      <c r="N197"/>
      <c r="O197"/>
    </row>
    <row r="198" spans="14:15" ht="15" x14ac:dyDescent="0.25">
      <c r="N198"/>
      <c r="O198"/>
    </row>
    <row r="199" spans="14:15" ht="15" x14ac:dyDescent="0.25">
      <c r="N199"/>
      <c r="O199"/>
    </row>
    <row r="200" spans="14:15" ht="15" x14ac:dyDescent="0.25">
      <c r="N200"/>
      <c r="O200"/>
    </row>
    <row r="201" spans="14:15" ht="15" x14ac:dyDescent="0.25">
      <c r="N201"/>
      <c r="O201"/>
    </row>
    <row r="202" spans="14:15" ht="15" x14ac:dyDescent="0.25">
      <c r="N202"/>
      <c r="O202"/>
    </row>
    <row r="203" spans="14:15" ht="15" x14ac:dyDescent="0.25">
      <c r="N203"/>
      <c r="O203"/>
    </row>
    <row r="204" spans="14:15" ht="15" x14ac:dyDescent="0.25">
      <c r="N204"/>
      <c r="O204"/>
    </row>
    <row r="205" spans="14:15" ht="15" x14ac:dyDescent="0.25">
      <c r="N205"/>
      <c r="O205"/>
    </row>
    <row r="206" spans="14:15" ht="15" x14ac:dyDescent="0.25">
      <c r="N206"/>
      <c r="O206"/>
    </row>
    <row r="207" spans="14:15" ht="15" x14ac:dyDescent="0.25">
      <c r="N207"/>
      <c r="O207"/>
    </row>
    <row r="208" spans="14:15" ht="15" x14ac:dyDescent="0.25">
      <c r="N208"/>
      <c r="O208"/>
    </row>
    <row r="209" spans="14:15" ht="15" x14ac:dyDescent="0.25">
      <c r="N209"/>
      <c r="O209"/>
    </row>
    <row r="210" spans="14:15" ht="15" x14ac:dyDescent="0.25">
      <c r="N210"/>
      <c r="O210"/>
    </row>
    <row r="211" spans="14:15" ht="15" x14ac:dyDescent="0.25">
      <c r="N211"/>
      <c r="O211"/>
    </row>
    <row r="212" spans="14:15" ht="15" x14ac:dyDescent="0.25">
      <c r="N212"/>
      <c r="O212"/>
    </row>
    <row r="213" spans="14:15" ht="15" x14ac:dyDescent="0.25">
      <c r="N213"/>
      <c r="O213"/>
    </row>
    <row r="214" spans="14:15" ht="15" x14ac:dyDescent="0.25">
      <c r="N214"/>
      <c r="O214"/>
    </row>
    <row r="215" spans="14:15" ht="15" x14ac:dyDescent="0.25">
      <c r="N215"/>
      <c r="O215"/>
    </row>
    <row r="216" spans="14:15" ht="15" x14ac:dyDescent="0.25">
      <c r="N216"/>
      <c r="O216"/>
    </row>
    <row r="217" spans="14:15" ht="15" x14ac:dyDescent="0.25">
      <c r="N217"/>
      <c r="O217"/>
    </row>
    <row r="218" spans="14:15" ht="15" x14ac:dyDescent="0.25">
      <c r="N218"/>
      <c r="O218"/>
    </row>
    <row r="219" spans="14:15" ht="15" x14ac:dyDescent="0.25">
      <c r="N219"/>
      <c r="O219"/>
    </row>
    <row r="220" spans="14:15" ht="15" x14ac:dyDescent="0.25">
      <c r="N220"/>
      <c r="O220"/>
    </row>
    <row r="221" spans="14:15" ht="15" x14ac:dyDescent="0.25">
      <c r="N221"/>
      <c r="O221"/>
    </row>
    <row r="222" spans="14:15" ht="15" x14ac:dyDescent="0.25">
      <c r="N222"/>
      <c r="O222"/>
    </row>
    <row r="223" spans="14:15" ht="15" x14ac:dyDescent="0.25">
      <c r="N223"/>
      <c r="O223"/>
    </row>
    <row r="224" spans="14:15" ht="15" x14ac:dyDescent="0.25">
      <c r="N224"/>
      <c r="O224"/>
    </row>
    <row r="225" spans="14:15" ht="15" x14ac:dyDescent="0.25">
      <c r="N225"/>
      <c r="O225"/>
    </row>
    <row r="226" spans="14:15" ht="15" x14ac:dyDescent="0.25">
      <c r="N226"/>
      <c r="O226"/>
    </row>
    <row r="227" spans="14:15" ht="15" x14ac:dyDescent="0.25">
      <c r="N227"/>
      <c r="O227"/>
    </row>
    <row r="228" spans="14:15" ht="15" x14ac:dyDescent="0.25">
      <c r="N228"/>
      <c r="O228"/>
    </row>
    <row r="229" spans="14:15" ht="15" x14ac:dyDescent="0.25">
      <c r="N229"/>
      <c r="O229"/>
    </row>
    <row r="230" spans="14:15" ht="15" x14ac:dyDescent="0.25">
      <c r="N230"/>
      <c r="O230"/>
    </row>
    <row r="231" spans="14:15" ht="15" x14ac:dyDescent="0.25">
      <c r="N231"/>
      <c r="O231"/>
    </row>
    <row r="232" spans="14:15" ht="15" x14ac:dyDescent="0.25">
      <c r="N232"/>
      <c r="O232"/>
    </row>
    <row r="233" spans="14:15" ht="15" x14ac:dyDescent="0.25">
      <c r="N233"/>
      <c r="O233"/>
    </row>
    <row r="234" spans="14:15" ht="15" x14ac:dyDescent="0.25">
      <c r="N234"/>
      <c r="O234"/>
    </row>
    <row r="235" spans="14:15" ht="15" x14ac:dyDescent="0.25">
      <c r="N235"/>
      <c r="O235"/>
    </row>
    <row r="236" spans="14:15" ht="15" x14ac:dyDescent="0.25">
      <c r="N236"/>
      <c r="O236"/>
    </row>
    <row r="237" spans="14:15" ht="15" x14ac:dyDescent="0.25">
      <c r="N237"/>
      <c r="O237"/>
    </row>
    <row r="238" spans="14:15" ht="15" x14ac:dyDescent="0.25">
      <c r="N238"/>
      <c r="O238"/>
    </row>
    <row r="239" spans="14:15" ht="15" x14ac:dyDescent="0.25">
      <c r="N239"/>
      <c r="O239"/>
    </row>
    <row r="240" spans="14:15" ht="15" x14ac:dyDescent="0.25">
      <c r="N240"/>
      <c r="O240"/>
    </row>
    <row r="241" spans="14:15" ht="15" x14ac:dyDescent="0.25">
      <c r="N241"/>
      <c r="O241"/>
    </row>
    <row r="242" spans="14:15" ht="15" x14ac:dyDescent="0.25">
      <c r="N242"/>
      <c r="O242"/>
    </row>
    <row r="243" spans="14:15" ht="15" x14ac:dyDescent="0.25">
      <c r="N243"/>
      <c r="O243"/>
    </row>
    <row r="244" spans="14:15" ht="15" x14ac:dyDescent="0.25">
      <c r="N244"/>
      <c r="O244"/>
    </row>
    <row r="245" spans="14:15" ht="15" x14ac:dyDescent="0.25">
      <c r="N245"/>
      <c r="O245"/>
    </row>
    <row r="246" spans="14:15" ht="15" x14ac:dyDescent="0.25">
      <c r="N246"/>
      <c r="O246"/>
    </row>
    <row r="247" spans="14:15" ht="15" x14ac:dyDescent="0.25">
      <c r="N247"/>
      <c r="O247"/>
    </row>
    <row r="248" spans="14:15" ht="15" x14ac:dyDescent="0.25">
      <c r="N248"/>
      <c r="O248"/>
    </row>
    <row r="249" spans="14:15" ht="15" x14ac:dyDescent="0.25">
      <c r="N249"/>
      <c r="O249"/>
    </row>
    <row r="250" spans="14:15" ht="15" x14ac:dyDescent="0.25">
      <c r="N250"/>
      <c r="O250"/>
    </row>
    <row r="251" spans="14:15" ht="15" x14ac:dyDescent="0.25">
      <c r="N251"/>
      <c r="O251"/>
    </row>
    <row r="252" spans="14:15" ht="15" x14ac:dyDescent="0.25">
      <c r="N252"/>
      <c r="O252"/>
    </row>
    <row r="253" spans="14:15" ht="15" x14ac:dyDescent="0.25">
      <c r="N253"/>
      <c r="O253"/>
    </row>
    <row r="254" spans="14:15" ht="15" x14ac:dyDescent="0.25">
      <c r="N254"/>
      <c r="O254"/>
    </row>
    <row r="255" spans="14:15" ht="15" x14ac:dyDescent="0.25">
      <c r="N255"/>
      <c r="O255"/>
    </row>
    <row r="256" spans="14:15" ht="15" x14ac:dyDescent="0.25">
      <c r="N256"/>
      <c r="O256"/>
    </row>
    <row r="257" spans="14:15" ht="15" x14ac:dyDescent="0.25">
      <c r="N257"/>
      <c r="O257"/>
    </row>
    <row r="258" spans="14:15" ht="15" x14ac:dyDescent="0.25">
      <c r="N258"/>
      <c r="O258"/>
    </row>
    <row r="259" spans="14:15" ht="15" x14ac:dyDescent="0.25">
      <c r="N259"/>
      <c r="O259"/>
    </row>
    <row r="260" spans="14:15" ht="15" x14ac:dyDescent="0.25">
      <c r="N260"/>
      <c r="O260"/>
    </row>
    <row r="261" spans="14:15" ht="15" x14ac:dyDescent="0.25">
      <c r="N261"/>
      <c r="O261"/>
    </row>
    <row r="262" spans="14:15" ht="15" x14ac:dyDescent="0.25">
      <c r="N262"/>
      <c r="O262"/>
    </row>
    <row r="263" spans="14:15" ht="15" x14ac:dyDescent="0.25">
      <c r="N263"/>
      <c r="O263"/>
    </row>
    <row r="264" spans="14:15" ht="15" x14ac:dyDescent="0.25">
      <c r="N264"/>
      <c r="O264"/>
    </row>
    <row r="265" spans="14:15" ht="15" x14ac:dyDescent="0.25">
      <c r="N265"/>
      <c r="O265"/>
    </row>
    <row r="266" spans="14:15" ht="15" x14ac:dyDescent="0.25">
      <c r="N266"/>
      <c r="O266"/>
    </row>
    <row r="267" spans="14:15" ht="15" x14ac:dyDescent="0.25">
      <c r="N267"/>
      <c r="O267"/>
    </row>
    <row r="268" spans="14:15" ht="15" x14ac:dyDescent="0.25">
      <c r="N268"/>
      <c r="O268"/>
    </row>
    <row r="269" spans="14:15" ht="15" x14ac:dyDescent="0.25">
      <c r="N269"/>
      <c r="O269"/>
    </row>
    <row r="270" spans="14:15" ht="15" x14ac:dyDescent="0.25">
      <c r="N270"/>
      <c r="O270"/>
    </row>
    <row r="271" spans="14:15" ht="15" x14ac:dyDescent="0.25">
      <c r="N271"/>
      <c r="O271"/>
    </row>
    <row r="272" spans="14:15" ht="15" x14ac:dyDescent="0.25">
      <c r="N272"/>
      <c r="O272"/>
    </row>
    <row r="273" spans="14:15" ht="15" x14ac:dyDescent="0.25">
      <c r="N273"/>
      <c r="O273"/>
    </row>
    <row r="274" spans="14:15" ht="15" x14ac:dyDescent="0.25">
      <c r="N274"/>
      <c r="O274"/>
    </row>
    <row r="275" spans="14:15" ht="15" x14ac:dyDescent="0.25">
      <c r="N275"/>
      <c r="O275"/>
    </row>
    <row r="276" spans="14:15" ht="15" x14ac:dyDescent="0.25">
      <c r="N276"/>
      <c r="O276"/>
    </row>
    <row r="277" spans="14:15" ht="15" x14ac:dyDescent="0.25">
      <c r="N277"/>
      <c r="O277"/>
    </row>
    <row r="278" spans="14:15" ht="15" x14ac:dyDescent="0.25">
      <c r="N278"/>
      <c r="O278"/>
    </row>
    <row r="279" spans="14:15" ht="15" x14ac:dyDescent="0.25">
      <c r="N279"/>
      <c r="O279"/>
    </row>
    <row r="280" spans="14:15" ht="15" x14ac:dyDescent="0.25">
      <c r="N280"/>
      <c r="O280"/>
    </row>
    <row r="281" spans="14:15" ht="15" x14ac:dyDescent="0.25">
      <c r="N281"/>
      <c r="O281"/>
    </row>
    <row r="282" spans="14:15" ht="15" x14ac:dyDescent="0.25">
      <c r="N282"/>
      <c r="O282"/>
    </row>
    <row r="283" spans="14:15" ht="15" x14ac:dyDescent="0.25">
      <c r="N283"/>
      <c r="O283"/>
    </row>
    <row r="284" spans="14:15" ht="15" x14ac:dyDescent="0.25">
      <c r="N284"/>
      <c r="O284"/>
    </row>
    <row r="285" spans="14:15" ht="15" x14ac:dyDescent="0.25">
      <c r="N285"/>
      <c r="O285"/>
    </row>
    <row r="286" spans="14:15" ht="15" x14ac:dyDescent="0.25">
      <c r="N286"/>
      <c r="O286"/>
    </row>
    <row r="287" spans="14:15" ht="15" x14ac:dyDescent="0.25">
      <c r="N287"/>
      <c r="O287"/>
    </row>
    <row r="288" spans="14:15" ht="15" x14ac:dyDescent="0.25">
      <c r="N288"/>
      <c r="O288"/>
    </row>
    <row r="289" spans="14:15" ht="15" x14ac:dyDescent="0.25">
      <c r="N289"/>
      <c r="O289"/>
    </row>
    <row r="290" spans="14:15" ht="15" x14ac:dyDescent="0.25">
      <c r="N290"/>
      <c r="O290"/>
    </row>
    <row r="291" spans="14:15" ht="15" x14ac:dyDescent="0.25">
      <c r="N291"/>
      <c r="O291"/>
    </row>
    <row r="292" spans="14:15" ht="15" x14ac:dyDescent="0.25">
      <c r="N292"/>
      <c r="O292"/>
    </row>
    <row r="293" spans="14:15" ht="15" x14ac:dyDescent="0.25">
      <c r="N293"/>
      <c r="O293"/>
    </row>
    <row r="294" spans="14:15" ht="15" x14ac:dyDescent="0.25">
      <c r="N294"/>
      <c r="O294"/>
    </row>
    <row r="295" spans="14:15" ht="15" x14ac:dyDescent="0.25">
      <c r="N295"/>
      <c r="O295"/>
    </row>
    <row r="296" spans="14:15" ht="15" x14ac:dyDescent="0.25">
      <c r="N296"/>
      <c r="O296"/>
    </row>
    <row r="297" spans="14:15" ht="15" x14ac:dyDescent="0.25">
      <c r="N297"/>
      <c r="O297"/>
    </row>
    <row r="298" spans="14:15" ht="15" x14ac:dyDescent="0.25">
      <c r="N298"/>
      <c r="O298"/>
    </row>
    <row r="299" spans="14:15" ht="15" x14ac:dyDescent="0.25">
      <c r="N299"/>
      <c r="O299"/>
    </row>
    <row r="300" spans="14:15" ht="15" x14ac:dyDescent="0.25">
      <c r="N300"/>
      <c r="O300"/>
    </row>
    <row r="301" spans="14:15" ht="15" x14ac:dyDescent="0.25">
      <c r="N301"/>
      <c r="O301"/>
    </row>
    <row r="302" spans="14:15" ht="15" x14ac:dyDescent="0.25">
      <c r="N302"/>
      <c r="O302"/>
    </row>
    <row r="303" spans="14:15" ht="15" x14ac:dyDescent="0.25">
      <c r="N303"/>
      <c r="O303"/>
    </row>
    <row r="304" spans="14:15" ht="15" x14ac:dyDescent="0.25">
      <c r="N304"/>
      <c r="O304"/>
    </row>
    <row r="305" spans="14:15" ht="15" x14ac:dyDescent="0.25">
      <c r="N305"/>
      <c r="O305"/>
    </row>
    <row r="306" spans="14:15" ht="15" x14ac:dyDescent="0.25">
      <c r="N306"/>
      <c r="O306"/>
    </row>
    <row r="307" spans="14:15" ht="15" x14ac:dyDescent="0.25">
      <c r="N307"/>
      <c r="O307"/>
    </row>
    <row r="308" spans="14:15" ht="15" x14ac:dyDescent="0.25">
      <c r="N308"/>
      <c r="O308"/>
    </row>
    <row r="309" spans="14:15" ht="15" x14ac:dyDescent="0.25">
      <c r="N309"/>
      <c r="O309"/>
    </row>
    <row r="310" spans="14:15" ht="15" x14ac:dyDescent="0.25">
      <c r="N310"/>
      <c r="O310"/>
    </row>
    <row r="311" spans="14:15" ht="15" x14ac:dyDescent="0.25">
      <c r="N311"/>
      <c r="O311"/>
    </row>
    <row r="312" spans="14:15" ht="15" x14ac:dyDescent="0.25">
      <c r="N312"/>
      <c r="O312"/>
    </row>
    <row r="313" spans="14:15" ht="15" x14ac:dyDescent="0.25">
      <c r="N313"/>
      <c r="O313"/>
    </row>
    <row r="314" spans="14:15" ht="15" x14ac:dyDescent="0.25">
      <c r="N314"/>
      <c r="O314"/>
    </row>
    <row r="315" spans="14:15" ht="15" x14ac:dyDescent="0.25">
      <c r="N315"/>
      <c r="O315"/>
    </row>
    <row r="316" spans="14:15" ht="15" x14ac:dyDescent="0.25">
      <c r="N316"/>
      <c r="O316"/>
    </row>
    <row r="317" spans="14:15" ht="15" x14ac:dyDescent="0.25">
      <c r="N317"/>
      <c r="O317"/>
    </row>
    <row r="318" spans="14:15" ht="15" x14ac:dyDescent="0.25">
      <c r="N318"/>
      <c r="O318"/>
    </row>
    <row r="319" spans="14:15" ht="15" x14ac:dyDescent="0.25">
      <c r="N319"/>
      <c r="O319"/>
    </row>
    <row r="320" spans="14:15" ht="15" x14ac:dyDescent="0.25">
      <c r="N320"/>
      <c r="O320"/>
    </row>
    <row r="321" spans="14:15" ht="15" x14ac:dyDescent="0.25">
      <c r="N321"/>
      <c r="O321"/>
    </row>
    <row r="322" spans="14:15" ht="15" x14ac:dyDescent="0.25">
      <c r="N322"/>
      <c r="O322"/>
    </row>
    <row r="323" spans="14:15" ht="15" x14ac:dyDescent="0.25">
      <c r="N323"/>
      <c r="O323"/>
    </row>
    <row r="324" spans="14:15" ht="15" x14ac:dyDescent="0.25">
      <c r="N324"/>
      <c r="O324"/>
    </row>
    <row r="325" spans="14:15" ht="15" x14ac:dyDescent="0.25">
      <c r="N325"/>
      <c r="O325"/>
    </row>
    <row r="326" spans="14:15" ht="15" x14ac:dyDescent="0.25">
      <c r="N326"/>
      <c r="O326"/>
    </row>
    <row r="327" spans="14:15" ht="15" x14ac:dyDescent="0.25">
      <c r="N327"/>
      <c r="O327"/>
    </row>
    <row r="328" spans="14:15" ht="15" x14ac:dyDescent="0.25">
      <c r="N328"/>
      <c r="O328"/>
    </row>
    <row r="329" spans="14:15" ht="15" x14ac:dyDescent="0.25">
      <c r="N329"/>
      <c r="O329"/>
    </row>
    <row r="330" spans="14:15" ht="15" x14ac:dyDescent="0.25">
      <c r="N330"/>
      <c r="O330"/>
    </row>
    <row r="331" spans="14:15" ht="15" x14ac:dyDescent="0.25">
      <c r="N331"/>
      <c r="O331"/>
    </row>
    <row r="332" spans="14:15" ht="15" x14ac:dyDescent="0.25">
      <c r="N332"/>
      <c r="O332"/>
    </row>
    <row r="333" spans="14:15" ht="15" x14ac:dyDescent="0.25">
      <c r="N333"/>
      <c r="O333"/>
    </row>
    <row r="334" spans="14:15" ht="15" x14ac:dyDescent="0.25">
      <c r="N334"/>
      <c r="O334"/>
    </row>
    <row r="335" spans="14:15" ht="15" x14ac:dyDescent="0.25">
      <c r="N335"/>
      <c r="O335"/>
    </row>
    <row r="336" spans="14:15" ht="15" x14ac:dyDescent="0.25">
      <c r="N336"/>
      <c r="O336"/>
    </row>
    <row r="337" spans="14:15" ht="15" x14ac:dyDescent="0.25">
      <c r="N337"/>
      <c r="O337"/>
    </row>
    <row r="338" spans="14:15" ht="15" x14ac:dyDescent="0.25">
      <c r="N338"/>
      <c r="O338"/>
    </row>
    <row r="339" spans="14:15" ht="15" x14ac:dyDescent="0.25">
      <c r="N339"/>
      <c r="O339"/>
    </row>
    <row r="340" spans="14:15" ht="15" x14ac:dyDescent="0.25">
      <c r="N340"/>
      <c r="O340"/>
    </row>
    <row r="341" spans="14:15" ht="15" x14ac:dyDescent="0.25">
      <c r="N341"/>
      <c r="O341"/>
    </row>
    <row r="342" spans="14:15" ht="15" x14ac:dyDescent="0.25">
      <c r="N342"/>
      <c r="O342"/>
    </row>
    <row r="343" spans="14:15" ht="15" x14ac:dyDescent="0.25">
      <c r="N343"/>
      <c r="O343"/>
    </row>
    <row r="344" spans="14:15" ht="15" x14ac:dyDescent="0.25">
      <c r="N344"/>
      <c r="O344"/>
    </row>
    <row r="345" spans="14:15" ht="15" x14ac:dyDescent="0.25">
      <c r="N345"/>
      <c r="O345"/>
    </row>
    <row r="346" spans="14:15" ht="15" x14ac:dyDescent="0.25">
      <c r="N346"/>
      <c r="O346"/>
    </row>
    <row r="347" spans="14:15" ht="15" x14ac:dyDescent="0.25">
      <c r="N347"/>
      <c r="O347"/>
    </row>
    <row r="348" spans="14:15" ht="15" x14ac:dyDescent="0.25">
      <c r="N348"/>
      <c r="O348"/>
    </row>
    <row r="349" spans="14:15" ht="15" x14ac:dyDescent="0.25">
      <c r="N349"/>
      <c r="O349"/>
    </row>
    <row r="350" spans="14:15" ht="15" x14ac:dyDescent="0.25">
      <c r="N350"/>
      <c r="O350"/>
    </row>
    <row r="351" spans="14:15" ht="15" x14ac:dyDescent="0.25">
      <c r="N351"/>
      <c r="O351"/>
    </row>
    <row r="352" spans="14:15" ht="15" x14ac:dyDescent="0.25">
      <c r="N352"/>
      <c r="O352"/>
    </row>
    <row r="353" spans="14:15" ht="15" x14ac:dyDescent="0.25">
      <c r="N353"/>
      <c r="O353"/>
    </row>
    <row r="354" spans="14:15" ht="15" x14ac:dyDescent="0.25">
      <c r="N354"/>
      <c r="O354"/>
    </row>
    <row r="355" spans="14:15" ht="15" x14ac:dyDescent="0.25">
      <c r="N355"/>
      <c r="O355"/>
    </row>
    <row r="356" spans="14:15" ht="15" x14ac:dyDescent="0.25">
      <c r="N356"/>
      <c r="O356"/>
    </row>
    <row r="357" spans="14:15" ht="15" x14ac:dyDescent="0.25">
      <c r="N357"/>
      <c r="O357"/>
    </row>
    <row r="358" spans="14:15" ht="15" x14ac:dyDescent="0.25">
      <c r="N358"/>
      <c r="O358"/>
    </row>
    <row r="359" spans="14:15" ht="15" x14ac:dyDescent="0.25">
      <c r="N359"/>
      <c r="O359"/>
    </row>
    <row r="360" spans="14:15" ht="15" x14ac:dyDescent="0.25">
      <c r="N360"/>
      <c r="O360"/>
    </row>
    <row r="361" spans="14:15" ht="15" x14ac:dyDescent="0.25">
      <c r="N361"/>
      <c r="O361"/>
    </row>
    <row r="362" spans="14:15" ht="15" x14ac:dyDescent="0.25">
      <c r="N362"/>
      <c r="O362"/>
    </row>
    <row r="363" spans="14:15" ht="15" x14ac:dyDescent="0.25">
      <c r="N363"/>
      <c r="O363"/>
    </row>
    <row r="364" spans="14:15" ht="15" x14ac:dyDescent="0.25">
      <c r="N364"/>
      <c r="O364"/>
    </row>
    <row r="365" spans="14:15" ht="15" x14ac:dyDescent="0.25">
      <c r="N365"/>
      <c r="O365"/>
    </row>
    <row r="366" spans="14:15" ht="15" x14ac:dyDescent="0.25">
      <c r="N366"/>
      <c r="O366"/>
    </row>
    <row r="367" spans="14:15" ht="15" x14ac:dyDescent="0.25">
      <c r="N367"/>
      <c r="O367"/>
    </row>
    <row r="368" spans="14:15" ht="15" x14ac:dyDescent="0.25">
      <c r="N368"/>
      <c r="O368"/>
    </row>
    <row r="369" spans="14:15" ht="15" x14ac:dyDescent="0.25">
      <c r="N369"/>
      <c r="O369"/>
    </row>
    <row r="370" spans="14:15" ht="15" x14ac:dyDescent="0.25">
      <c r="N370"/>
      <c r="O370"/>
    </row>
    <row r="371" spans="14:15" ht="15" x14ac:dyDescent="0.25">
      <c r="N371"/>
      <c r="O371"/>
    </row>
    <row r="372" spans="14:15" ht="15" x14ac:dyDescent="0.25">
      <c r="N372"/>
      <c r="O372"/>
    </row>
    <row r="373" spans="14:15" ht="15" x14ac:dyDescent="0.25">
      <c r="N373"/>
      <c r="O373"/>
    </row>
    <row r="374" spans="14:15" ht="15" x14ac:dyDescent="0.25">
      <c r="N374"/>
      <c r="O374"/>
    </row>
    <row r="375" spans="14:15" ht="15" x14ac:dyDescent="0.25">
      <c r="N375"/>
      <c r="O375"/>
    </row>
    <row r="376" spans="14:15" ht="15" x14ac:dyDescent="0.25">
      <c r="N376"/>
      <c r="O376"/>
    </row>
    <row r="377" spans="14:15" ht="15" x14ac:dyDescent="0.25">
      <c r="N377"/>
      <c r="O377"/>
    </row>
    <row r="378" spans="14:15" ht="15" x14ac:dyDescent="0.25">
      <c r="N378"/>
      <c r="O378"/>
    </row>
    <row r="379" spans="14:15" ht="15" x14ac:dyDescent="0.25">
      <c r="N379"/>
      <c r="O379"/>
    </row>
    <row r="380" spans="14:15" ht="15" x14ac:dyDescent="0.25">
      <c r="N380"/>
      <c r="O380"/>
    </row>
    <row r="381" spans="14:15" ht="15" x14ac:dyDescent="0.25">
      <c r="N381"/>
      <c r="O381"/>
    </row>
    <row r="382" spans="14:15" ht="15" x14ac:dyDescent="0.25">
      <c r="N382"/>
      <c r="O382"/>
    </row>
    <row r="383" spans="14:15" ht="15" x14ac:dyDescent="0.25">
      <c r="N383"/>
      <c r="O383"/>
    </row>
    <row r="384" spans="14:15" ht="15" x14ac:dyDescent="0.25">
      <c r="N384"/>
      <c r="O384"/>
    </row>
    <row r="385" spans="14:15" ht="15" x14ac:dyDescent="0.25">
      <c r="N385"/>
      <c r="O385"/>
    </row>
    <row r="386" spans="14:15" ht="15" x14ac:dyDescent="0.25">
      <c r="N386"/>
      <c r="O386"/>
    </row>
    <row r="387" spans="14:15" ht="15" x14ac:dyDescent="0.25">
      <c r="N387"/>
      <c r="O387"/>
    </row>
    <row r="388" spans="14:15" ht="15" x14ac:dyDescent="0.25">
      <c r="N388"/>
      <c r="O388"/>
    </row>
    <row r="389" spans="14:15" ht="15" x14ac:dyDescent="0.25">
      <c r="N389"/>
      <c r="O389"/>
    </row>
    <row r="390" spans="14:15" ht="15" x14ac:dyDescent="0.25">
      <c r="N390"/>
      <c r="O390"/>
    </row>
    <row r="391" spans="14:15" ht="15" x14ac:dyDescent="0.25">
      <c r="N391"/>
      <c r="O391"/>
    </row>
    <row r="392" spans="14:15" ht="15" x14ac:dyDescent="0.25">
      <c r="N392"/>
      <c r="O392"/>
    </row>
    <row r="393" spans="14:15" ht="15" x14ac:dyDescent="0.25">
      <c r="N393"/>
      <c r="O393"/>
    </row>
    <row r="394" spans="14:15" ht="15" x14ac:dyDescent="0.25">
      <c r="N394"/>
      <c r="O394"/>
    </row>
    <row r="395" spans="14:15" ht="15" x14ac:dyDescent="0.25">
      <c r="N395"/>
      <c r="O395"/>
    </row>
    <row r="396" spans="14:15" ht="15" x14ac:dyDescent="0.25">
      <c r="N396"/>
      <c r="O396"/>
    </row>
    <row r="397" spans="14:15" ht="15" x14ac:dyDescent="0.25">
      <c r="N397"/>
      <c r="O397"/>
    </row>
    <row r="398" spans="14:15" ht="15" x14ac:dyDescent="0.25">
      <c r="N398"/>
      <c r="O398"/>
    </row>
    <row r="399" spans="14:15" ht="15" x14ac:dyDescent="0.25">
      <c r="N399"/>
      <c r="O399"/>
    </row>
    <row r="400" spans="14:15" ht="15" x14ac:dyDescent="0.25">
      <c r="N400"/>
      <c r="O400"/>
    </row>
    <row r="401" spans="14:15" ht="15" x14ac:dyDescent="0.25">
      <c r="N401"/>
      <c r="O401"/>
    </row>
    <row r="402" spans="14:15" ht="15" x14ac:dyDescent="0.25">
      <c r="N402"/>
      <c r="O402"/>
    </row>
    <row r="403" spans="14:15" ht="15" x14ac:dyDescent="0.25">
      <c r="N403"/>
      <c r="O403"/>
    </row>
    <row r="404" spans="14:15" ht="15" x14ac:dyDescent="0.25">
      <c r="N404"/>
      <c r="O404"/>
    </row>
    <row r="405" spans="14:15" ht="15" x14ac:dyDescent="0.25">
      <c r="O405"/>
    </row>
    <row r="406" spans="14:15" ht="15" x14ac:dyDescent="0.25">
      <c r="O406"/>
    </row>
  </sheetData>
  <sheetProtection selectLockedCells="1"/>
  <mergeCells count="50">
    <mergeCell ref="C36:D36"/>
    <mergeCell ref="C37:D37"/>
    <mergeCell ref="C38:D38"/>
    <mergeCell ref="L20:L22"/>
    <mergeCell ref="A33:L33"/>
    <mergeCell ref="C22:H24"/>
    <mergeCell ref="A42:L42"/>
    <mergeCell ref="A22:B24"/>
    <mergeCell ref="A25:B26"/>
    <mergeCell ref="J30:L31"/>
    <mergeCell ref="J38:K38"/>
    <mergeCell ref="H36:I36"/>
    <mergeCell ref="H37:I37"/>
    <mergeCell ref="H38:I38"/>
    <mergeCell ref="J34:K34"/>
    <mergeCell ref="J35:K35"/>
    <mergeCell ref="J36:K36"/>
    <mergeCell ref="J37:K37"/>
    <mergeCell ref="E28:H29"/>
    <mergeCell ref="J20:J22"/>
    <mergeCell ref="K20:K22"/>
    <mergeCell ref="C34:D35"/>
    <mergeCell ref="J11:L16"/>
    <mergeCell ref="C15:H15"/>
    <mergeCell ref="F7:H7"/>
    <mergeCell ref="H34:I34"/>
    <mergeCell ref="H35:I35"/>
    <mergeCell ref="C25:H26"/>
    <mergeCell ref="C14:H14"/>
    <mergeCell ref="C13:H13"/>
    <mergeCell ref="A12:H12"/>
    <mergeCell ref="A8:H8"/>
    <mergeCell ref="A10:H10"/>
    <mergeCell ref="B34:B35"/>
    <mergeCell ref="B16:B18"/>
    <mergeCell ref="B19:B21"/>
    <mergeCell ref="C16:H18"/>
    <mergeCell ref="C19:H21"/>
    <mergeCell ref="A1:H1"/>
    <mergeCell ref="C4:D4"/>
    <mergeCell ref="F2:H2"/>
    <mergeCell ref="C2:D2"/>
    <mergeCell ref="F4:H4"/>
    <mergeCell ref="F5:H5"/>
    <mergeCell ref="F6:H6"/>
    <mergeCell ref="C3:D3"/>
    <mergeCell ref="F3:H3"/>
    <mergeCell ref="J2:L2"/>
    <mergeCell ref="C5:D5"/>
    <mergeCell ref="C6:D6"/>
  </mergeCells>
  <conditionalFormatting sqref="B27:B28">
    <cfRule type="expression" dxfId="6" priority="64">
      <formula>#REF!=$M$17</formula>
    </cfRule>
    <cfRule type="expression" dxfId="5" priority="65">
      <formula>$B$27=$M$16</formula>
    </cfRule>
    <cfRule type="expression" dxfId="4" priority="66">
      <formula>$B$27=M12</formula>
    </cfRule>
  </conditionalFormatting>
  <conditionalFormatting sqref="D27 B27:B28">
    <cfRule type="expression" dxfId="3" priority="28">
      <formula>B$27=#REF!</formula>
    </cfRule>
  </conditionalFormatting>
  <conditionalFormatting sqref="D27">
    <cfRule type="expression" dxfId="2" priority="67">
      <formula>#REF!=$M$17</formula>
    </cfRule>
    <cfRule type="expression" dxfId="1" priority="68">
      <formula>$B$27=$M$16</formula>
    </cfRule>
    <cfRule type="expression" dxfId="0" priority="69">
      <formula>$B$27=#REF!</formula>
    </cfRule>
  </conditionalFormatting>
  <dataValidations disablePrompts="1" count="2">
    <dataValidation type="list" allowBlank="1" showInputMessage="1" showErrorMessage="1" sqref="C28:C29" xr:uid="{00000000-0002-0000-0000-000001000000}">
      <formula1>$M$29:$M$31</formula1>
    </dataValidation>
    <dataValidation type="list" allowBlank="1" showInputMessage="1" showErrorMessage="1" sqref="J36:K38" xr:uid="{38522061-C3B9-4B64-BA2E-D396AFB05998}">
      <formula1>$K$24:$K$29</formula1>
    </dataValidation>
  </dataValidations>
  <pageMargins left="0.5" right="0.25" top="0.25" bottom="0.25" header="0" footer="0"/>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26AA4"/>
  </sheetPr>
  <dimension ref="A1:L59"/>
  <sheetViews>
    <sheetView view="pageBreakPreview" zoomScale="85" zoomScaleNormal="115" zoomScaleSheetLayoutView="85" workbookViewId="0">
      <pane ySplit="7" topLeftCell="A35" activePane="bottomLeft" state="frozen"/>
      <selection activeCell="A33" sqref="A32:B33"/>
      <selection pane="bottomLeft" activeCell="A33" sqref="A32:B33"/>
    </sheetView>
  </sheetViews>
  <sheetFormatPr defaultColWidth="9.140625" defaultRowHeight="14.25" x14ac:dyDescent="0.2"/>
  <cols>
    <col min="1" max="1" width="33.28515625" style="1" customWidth="1"/>
    <col min="2" max="2" width="11.42578125" style="1" customWidth="1"/>
    <col min="3" max="3" width="10.42578125" style="1" customWidth="1"/>
    <col min="4" max="4" width="11.42578125" style="1" customWidth="1"/>
    <col min="5" max="5" width="12.42578125" style="1" customWidth="1"/>
    <col min="6" max="6" width="8.5703125" style="1" customWidth="1"/>
    <col min="7" max="7" width="11.42578125" style="1" customWidth="1"/>
    <col min="8" max="8" width="13.85546875" style="1" customWidth="1"/>
    <col min="9" max="9" width="23.85546875" style="7" hidden="1" customWidth="1"/>
    <col min="10" max="16384" width="9.140625" style="1"/>
  </cols>
  <sheetData>
    <row r="1" spans="1:9" ht="15" customHeight="1" thickBot="1" x14ac:dyDescent="0.25">
      <c r="A1" s="198" t="s">
        <v>80</v>
      </c>
      <c r="B1" s="198"/>
      <c r="C1" s="198"/>
      <c r="D1" s="198"/>
      <c r="E1" s="198"/>
      <c r="F1" s="198"/>
      <c r="G1" s="198"/>
      <c r="H1" s="198"/>
      <c r="I1" s="5" t="s">
        <v>21</v>
      </c>
    </row>
    <row r="2" spans="1:9" ht="21.75" customHeight="1" x14ac:dyDescent="0.2">
      <c r="A2" s="2"/>
      <c r="B2" s="2"/>
      <c r="C2" s="2"/>
      <c r="D2" s="2"/>
      <c r="E2" s="2"/>
      <c r="F2" s="2"/>
      <c r="G2" s="2"/>
      <c r="H2" s="2"/>
      <c r="I2" s="39" t="s">
        <v>17</v>
      </c>
    </row>
    <row r="3" spans="1:9" ht="15" customHeight="1" x14ac:dyDescent="0.2">
      <c r="A3" s="3" t="s">
        <v>0</v>
      </c>
      <c r="B3" s="292"/>
      <c r="C3" s="292"/>
      <c r="D3" s="292"/>
      <c r="E3" s="291" t="s">
        <v>15</v>
      </c>
      <c r="F3" s="291"/>
      <c r="G3" s="295"/>
      <c r="H3" s="295"/>
      <c r="I3" s="23" t="s">
        <v>18</v>
      </c>
    </row>
    <row r="4" spans="1:9" x14ac:dyDescent="0.2">
      <c r="A4" s="3" t="s">
        <v>2</v>
      </c>
      <c r="B4" s="316"/>
      <c r="C4" s="316"/>
      <c r="D4" s="316"/>
      <c r="E4" s="291"/>
      <c r="F4" s="291"/>
      <c r="G4" s="296"/>
      <c r="H4" s="296"/>
      <c r="I4" s="23" t="s">
        <v>19</v>
      </c>
    </row>
    <row r="5" spans="1:9" ht="15" x14ac:dyDescent="0.25">
      <c r="A5" s="3" t="s">
        <v>3</v>
      </c>
      <c r="B5" s="293"/>
      <c r="C5" s="293"/>
      <c r="D5" s="293"/>
      <c r="E5" s="293"/>
      <c r="F5" s="293"/>
      <c r="I5" s="23" t="s">
        <v>17</v>
      </c>
    </row>
    <row r="6" spans="1:9" x14ac:dyDescent="0.2">
      <c r="A6" s="20" t="s">
        <v>16</v>
      </c>
      <c r="B6" s="294"/>
      <c r="C6" s="294"/>
      <c r="D6" s="294"/>
      <c r="E6" s="294"/>
      <c r="F6" s="294"/>
      <c r="G6" s="294"/>
      <c r="H6" s="294"/>
      <c r="I6" s="23" t="s">
        <v>20</v>
      </c>
    </row>
    <row r="7" spans="1:9" ht="6" customHeight="1" x14ac:dyDescent="0.2">
      <c r="A7" s="2"/>
      <c r="B7" s="2"/>
      <c r="C7" s="2"/>
      <c r="D7" s="2"/>
      <c r="E7" s="2"/>
      <c r="F7" s="2"/>
      <c r="G7" s="2"/>
      <c r="H7" s="2"/>
      <c r="I7" s="23" t="s">
        <v>22</v>
      </c>
    </row>
    <row r="8" spans="1:9" ht="15" customHeight="1" x14ac:dyDescent="0.2">
      <c r="A8" s="308" t="s">
        <v>79</v>
      </c>
      <c r="B8" s="309"/>
      <c r="C8" s="309"/>
      <c r="D8" s="309"/>
      <c r="E8" s="309"/>
      <c r="F8" s="309"/>
      <c r="G8" s="309"/>
      <c r="H8" s="309"/>
      <c r="I8" s="38"/>
    </row>
    <row r="9" spans="1:9" ht="15" customHeight="1" x14ac:dyDescent="0.2">
      <c r="A9" s="22" t="s">
        <v>77</v>
      </c>
      <c r="B9" s="317"/>
      <c r="C9" s="318"/>
      <c r="D9" s="22" t="s">
        <v>28</v>
      </c>
      <c r="E9" s="302"/>
      <c r="F9" s="303"/>
      <c r="G9" s="303"/>
      <c r="H9" s="303"/>
      <c r="I9" s="1"/>
    </row>
    <row r="10" spans="1:9" ht="13.5" customHeight="1" x14ac:dyDescent="0.2">
      <c r="A10" s="71" t="str">
        <f>IF(B9=I3,"Number of Dwelling Units:",IF(B9=I6,"Square feet irrigated",IF(B9=I7,"Please specify:","")))</f>
        <v/>
      </c>
      <c r="B10" s="319"/>
      <c r="C10" s="320"/>
      <c r="D10" s="11" t="s">
        <v>29</v>
      </c>
      <c r="E10" s="301"/>
      <c r="F10" s="301"/>
      <c r="G10" s="301"/>
      <c r="H10" s="301"/>
      <c r="I10" s="5" t="s">
        <v>78</v>
      </c>
    </row>
    <row r="11" spans="1:9" x14ac:dyDescent="0.2">
      <c r="A11" s="71" t="str">
        <f>IF(B9=I6,"Is this a hydrozone irrigation meter?","")</f>
        <v/>
      </c>
      <c r="B11" s="321"/>
      <c r="C11" s="322"/>
      <c r="I11" s="36" t="s">
        <v>4</v>
      </c>
    </row>
    <row r="12" spans="1:9" ht="9.75" customHeight="1" x14ac:dyDescent="0.2">
      <c r="A12" s="8"/>
      <c r="B12" s="8"/>
      <c r="C12" s="8"/>
      <c r="D12" s="9"/>
      <c r="E12" s="8"/>
      <c r="F12" s="8"/>
      <c r="G12" s="8"/>
      <c r="H12" s="9"/>
      <c r="I12" s="37" t="s">
        <v>5</v>
      </c>
    </row>
    <row r="13" spans="1:9" ht="15" x14ac:dyDescent="0.2">
      <c r="A13" s="306" t="s">
        <v>92</v>
      </c>
      <c r="B13" s="307"/>
      <c r="C13" s="307"/>
      <c r="D13" s="307"/>
      <c r="E13" s="307"/>
      <c r="F13" s="307"/>
      <c r="G13" s="307"/>
      <c r="H13" s="307"/>
      <c r="I13" s="38"/>
    </row>
    <row r="14" spans="1:9" ht="28.5" customHeight="1" x14ac:dyDescent="0.2">
      <c r="A14" s="310" t="s">
        <v>82</v>
      </c>
      <c r="B14" s="311"/>
      <c r="C14" s="6" t="s">
        <v>30</v>
      </c>
      <c r="D14" s="72" t="s">
        <v>31</v>
      </c>
      <c r="E14" s="72" t="s">
        <v>35</v>
      </c>
      <c r="F14" s="72" t="s">
        <v>32</v>
      </c>
      <c r="G14" s="72" t="s">
        <v>33</v>
      </c>
      <c r="H14" s="73" t="s">
        <v>40</v>
      </c>
      <c r="I14" s="1"/>
    </row>
    <row r="15" spans="1:9" ht="14.25" customHeight="1" x14ac:dyDescent="0.2">
      <c r="A15" s="312"/>
      <c r="B15" s="313"/>
      <c r="C15" s="63" t="s">
        <v>34</v>
      </c>
      <c r="D15" s="63" t="s">
        <v>34</v>
      </c>
      <c r="E15" s="63" t="s">
        <v>34</v>
      </c>
      <c r="F15" s="64" t="s">
        <v>11</v>
      </c>
      <c r="G15" s="64" t="s">
        <v>36</v>
      </c>
      <c r="H15" s="65" t="s">
        <v>36</v>
      </c>
      <c r="I15" s="5" t="s">
        <v>24</v>
      </c>
    </row>
    <row r="16" spans="1:9" ht="13.5" customHeight="1" x14ac:dyDescent="0.2">
      <c r="A16" s="287" t="s">
        <v>55</v>
      </c>
      <c r="B16" s="287"/>
      <c r="C16" s="24"/>
      <c r="D16" s="24"/>
      <c r="E16" s="25"/>
      <c r="F16" s="74">
        <f>C16+D16-E16</f>
        <v>0</v>
      </c>
      <c r="G16" s="26">
        <v>3.6</v>
      </c>
      <c r="H16" s="76">
        <f>F16*G16</f>
        <v>0</v>
      </c>
      <c r="I16" s="40" t="s">
        <v>23</v>
      </c>
    </row>
    <row r="17" spans="1:9" ht="13.5" customHeight="1" x14ac:dyDescent="0.2">
      <c r="A17" s="305" t="s">
        <v>83</v>
      </c>
      <c r="B17" s="305"/>
      <c r="C17" s="24"/>
      <c r="D17" s="24"/>
      <c r="E17" s="25"/>
      <c r="F17" s="74">
        <f t="shared" ref="F17:F46" si="0">C17+D17-E17</f>
        <v>0</v>
      </c>
      <c r="G17" s="26">
        <v>8</v>
      </c>
      <c r="H17" s="76">
        <f t="shared" ref="H17:H46" si="1">F17*G17</f>
        <v>0</v>
      </c>
      <c r="I17" s="41" t="s">
        <v>6</v>
      </c>
    </row>
    <row r="18" spans="1:9" ht="13.5" customHeight="1" x14ac:dyDescent="0.2">
      <c r="A18" s="287" t="s">
        <v>56</v>
      </c>
      <c r="B18" s="287"/>
      <c r="C18" s="24"/>
      <c r="D18" s="24"/>
      <c r="E18" s="25"/>
      <c r="F18" s="74">
        <f t="shared" si="0"/>
        <v>0</v>
      </c>
      <c r="G18" s="26">
        <v>1.4</v>
      </c>
      <c r="H18" s="76">
        <f t="shared" si="1"/>
        <v>0</v>
      </c>
      <c r="I18" s="42" t="s">
        <v>7</v>
      </c>
    </row>
    <row r="19" spans="1:9" ht="13.5" customHeight="1" x14ac:dyDescent="0.2">
      <c r="A19" s="287" t="s">
        <v>57</v>
      </c>
      <c r="B19" s="287"/>
      <c r="C19" s="24"/>
      <c r="D19" s="24"/>
      <c r="E19" s="25"/>
      <c r="F19" s="74">
        <f t="shared" si="0"/>
        <v>0</v>
      </c>
      <c r="G19" s="26">
        <v>4</v>
      </c>
      <c r="H19" s="76">
        <f t="shared" si="1"/>
        <v>0</v>
      </c>
      <c r="I19" s="43" t="s">
        <v>8</v>
      </c>
    </row>
    <row r="20" spans="1:9" ht="13.5" customHeight="1" x14ac:dyDescent="0.2">
      <c r="A20" s="287" t="s">
        <v>58</v>
      </c>
      <c r="B20" s="287"/>
      <c r="C20" s="24"/>
      <c r="D20" s="24"/>
      <c r="E20" s="25"/>
      <c r="F20" s="74">
        <f t="shared" si="0"/>
        <v>0</v>
      </c>
      <c r="G20" s="26">
        <v>2</v>
      </c>
      <c r="H20" s="76">
        <f t="shared" si="1"/>
        <v>0</v>
      </c>
      <c r="I20" s="56" t="s">
        <v>12</v>
      </c>
    </row>
    <row r="21" spans="1:9" ht="13.5" customHeight="1" x14ac:dyDescent="0.2">
      <c r="A21" s="287" t="s">
        <v>59</v>
      </c>
      <c r="B21" s="287"/>
      <c r="C21" s="24"/>
      <c r="D21" s="24"/>
      <c r="E21" s="25"/>
      <c r="F21" s="74">
        <f t="shared" si="0"/>
        <v>0</v>
      </c>
      <c r="G21" s="26">
        <v>3</v>
      </c>
      <c r="H21" s="76">
        <f t="shared" si="1"/>
        <v>0</v>
      </c>
      <c r="I21" s="44" t="s">
        <v>9</v>
      </c>
    </row>
    <row r="22" spans="1:9" ht="13.5" customHeight="1" x14ac:dyDescent="0.2">
      <c r="A22" s="287" t="s">
        <v>60</v>
      </c>
      <c r="B22" s="287"/>
      <c r="C22" s="24"/>
      <c r="D22" s="24"/>
      <c r="E22" s="25"/>
      <c r="F22" s="74">
        <f t="shared" si="0"/>
        <v>0</v>
      </c>
      <c r="G22" s="26">
        <v>1.4</v>
      </c>
      <c r="H22" s="76">
        <f t="shared" si="1"/>
        <v>0</v>
      </c>
      <c r="I22" s="57" t="s">
        <v>10</v>
      </c>
    </row>
    <row r="23" spans="1:9" ht="13.5" customHeight="1" x14ac:dyDescent="0.2">
      <c r="A23" s="287" t="s">
        <v>84</v>
      </c>
      <c r="B23" s="287"/>
      <c r="C23" s="24"/>
      <c r="D23" s="24"/>
      <c r="E23" s="25"/>
      <c r="F23" s="74">
        <f t="shared" si="0"/>
        <v>0</v>
      </c>
      <c r="G23" s="26">
        <v>0.25</v>
      </c>
      <c r="H23" s="76">
        <f t="shared" si="1"/>
        <v>0</v>
      </c>
      <c r="I23" s="45"/>
    </row>
    <row r="24" spans="1:9" ht="13.5" customHeight="1" x14ac:dyDescent="0.2">
      <c r="A24" s="287" t="s">
        <v>61</v>
      </c>
      <c r="B24" s="287"/>
      <c r="C24" s="24"/>
      <c r="D24" s="24"/>
      <c r="E24" s="25"/>
      <c r="F24" s="74">
        <f t="shared" si="0"/>
        <v>0</v>
      </c>
      <c r="G24" s="26">
        <v>1.4</v>
      </c>
      <c r="H24" s="76">
        <f t="shared" si="1"/>
        <v>0</v>
      </c>
      <c r="I24" s="4"/>
    </row>
    <row r="25" spans="1:9" ht="13.5" customHeight="1" x14ac:dyDescent="0.2">
      <c r="A25" s="287" t="s">
        <v>62</v>
      </c>
      <c r="B25" s="287"/>
      <c r="C25" s="24"/>
      <c r="D25" s="24"/>
      <c r="E25" s="25"/>
      <c r="F25" s="74">
        <f t="shared" si="0"/>
        <v>0</v>
      </c>
      <c r="G25" s="26">
        <v>4</v>
      </c>
      <c r="H25" s="76">
        <f t="shared" si="1"/>
        <v>0</v>
      </c>
      <c r="I25" s="4"/>
    </row>
    <row r="26" spans="1:9" ht="13.5" customHeight="1" x14ac:dyDescent="0.2">
      <c r="A26" s="287" t="s">
        <v>63</v>
      </c>
      <c r="B26" s="287"/>
      <c r="C26" s="24"/>
      <c r="D26" s="24"/>
      <c r="E26" s="25"/>
      <c r="F26" s="74">
        <f t="shared" si="0"/>
        <v>0</v>
      </c>
      <c r="G26" s="26">
        <v>1.4</v>
      </c>
      <c r="H26" s="76">
        <f t="shared" si="1"/>
        <v>0</v>
      </c>
      <c r="I26" s="4"/>
    </row>
    <row r="27" spans="1:9" ht="13.5" customHeight="1" x14ac:dyDescent="0.2">
      <c r="A27" s="287" t="s">
        <v>64</v>
      </c>
      <c r="B27" s="287"/>
      <c r="C27" s="24"/>
      <c r="D27" s="24"/>
      <c r="E27" s="25"/>
      <c r="F27" s="74">
        <f t="shared" si="0"/>
        <v>0</v>
      </c>
      <c r="G27" s="26">
        <v>0.7</v>
      </c>
      <c r="H27" s="76">
        <f t="shared" si="1"/>
        <v>0</v>
      </c>
      <c r="I27" s="5" t="s">
        <v>25</v>
      </c>
    </row>
    <row r="28" spans="1:9" ht="13.5" customHeight="1" x14ac:dyDescent="0.2">
      <c r="A28" s="287" t="s">
        <v>65</v>
      </c>
      <c r="B28" s="287"/>
      <c r="C28" s="24"/>
      <c r="D28" s="24"/>
      <c r="E28" s="25"/>
      <c r="F28" s="74">
        <f t="shared" si="0"/>
        <v>0</v>
      </c>
      <c r="G28" s="26">
        <v>2</v>
      </c>
      <c r="H28" s="76">
        <f t="shared" si="1"/>
        <v>0</v>
      </c>
      <c r="I28" s="36" t="s">
        <v>39</v>
      </c>
    </row>
    <row r="29" spans="1:9" ht="13.5" customHeight="1" x14ac:dyDescent="0.2">
      <c r="A29" s="287" t="s">
        <v>66</v>
      </c>
      <c r="B29" s="287"/>
      <c r="C29" s="24"/>
      <c r="D29" s="24"/>
      <c r="E29" s="25"/>
      <c r="F29" s="74">
        <f t="shared" si="0"/>
        <v>0</v>
      </c>
      <c r="G29" s="26">
        <v>3</v>
      </c>
      <c r="H29" s="76">
        <f t="shared" si="1"/>
        <v>0</v>
      </c>
      <c r="I29" s="35" t="s">
        <v>26</v>
      </c>
    </row>
    <row r="30" spans="1:9" ht="13.5" customHeight="1" x14ac:dyDescent="0.2">
      <c r="A30" s="287" t="s">
        <v>85</v>
      </c>
      <c r="B30" s="287"/>
      <c r="C30" s="24"/>
      <c r="D30" s="24"/>
      <c r="E30" s="25"/>
      <c r="F30" s="74">
        <f t="shared" si="0"/>
        <v>0</v>
      </c>
      <c r="G30" s="26">
        <v>4</v>
      </c>
      <c r="H30" s="76">
        <f t="shared" si="1"/>
        <v>0</v>
      </c>
      <c r="I30" s="35" t="s">
        <v>27</v>
      </c>
    </row>
    <row r="31" spans="1:9" ht="13.5" customHeight="1" x14ac:dyDescent="0.2">
      <c r="A31" s="287" t="s">
        <v>86</v>
      </c>
      <c r="B31" s="287"/>
      <c r="C31" s="24"/>
      <c r="D31" s="24"/>
      <c r="E31" s="25"/>
      <c r="F31" s="74">
        <f t="shared" si="0"/>
        <v>0</v>
      </c>
      <c r="G31" s="26">
        <v>1.4</v>
      </c>
      <c r="H31" s="76">
        <f t="shared" si="1"/>
        <v>0</v>
      </c>
      <c r="I31" s="46"/>
    </row>
    <row r="32" spans="1:9" ht="13.5" customHeight="1" x14ac:dyDescent="0.2">
      <c r="A32" s="287" t="s">
        <v>68</v>
      </c>
      <c r="B32" s="287"/>
      <c r="C32" s="24"/>
      <c r="D32" s="24"/>
      <c r="E32" s="25"/>
      <c r="F32" s="74">
        <f t="shared" si="0"/>
        <v>0</v>
      </c>
      <c r="G32" s="26">
        <v>10</v>
      </c>
      <c r="H32" s="76">
        <f t="shared" si="1"/>
        <v>0</v>
      </c>
      <c r="I32" s="1"/>
    </row>
    <row r="33" spans="1:12" ht="13.5" customHeight="1" x14ac:dyDescent="0.2">
      <c r="A33" s="287" t="s">
        <v>67</v>
      </c>
      <c r="B33" s="287"/>
      <c r="C33" s="24"/>
      <c r="D33" s="24"/>
      <c r="E33" s="25"/>
      <c r="F33" s="74">
        <f t="shared" si="0"/>
        <v>0</v>
      </c>
      <c r="G33" s="26">
        <v>5</v>
      </c>
      <c r="H33" s="76">
        <f t="shared" si="1"/>
        <v>0</v>
      </c>
      <c r="I33" s="1"/>
    </row>
    <row r="34" spans="1:12" ht="13.5" customHeight="1" x14ac:dyDescent="0.2">
      <c r="A34" s="287" t="s">
        <v>69</v>
      </c>
      <c r="B34" s="287"/>
      <c r="C34" s="24"/>
      <c r="D34" s="24"/>
      <c r="E34" s="25"/>
      <c r="F34" s="74">
        <f t="shared" si="0"/>
        <v>0</v>
      </c>
      <c r="G34" s="26">
        <v>3</v>
      </c>
      <c r="H34" s="76">
        <f t="shared" si="1"/>
        <v>0</v>
      </c>
      <c r="I34" s="1"/>
    </row>
    <row r="35" spans="1:12" ht="13.5" customHeight="1" x14ac:dyDescent="0.2">
      <c r="A35" s="287" t="s">
        <v>70</v>
      </c>
      <c r="B35" s="287"/>
      <c r="C35" s="24"/>
      <c r="D35" s="24"/>
      <c r="E35" s="25"/>
      <c r="F35" s="74">
        <f t="shared" si="0"/>
        <v>0</v>
      </c>
      <c r="G35" s="26">
        <v>1.4</v>
      </c>
      <c r="H35" s="76">
        <f t="shared" si="1"/>
        <v>0</v>
      </c>
      <c r="I35" s="1"/>
    </row>
    <row r="36" spans="1:12" x14ac:dyDescent="0.2">
      <c r="A36" s="287" t="s">
        <v>71</v>
      </c>
      <c r="B36" s="287"/>
      <c r="C36" s="24"/>
      <c r="D36" s="24"/>
      <c r="E36" s="25"/>
      <c r="F36" s="74">
        <f t="shared" si="0"/>
        <v>0</v>
      </c>
      <c r="G36" s="26">
        <v>3</v>
      </c>
      <c r="H36" s="76">
        <f t="shared" si="1"/>
        <v>0</v>
      </c>
      <c r="I36" s="1"/>
    </row>
    <row r="37" spans="1:12" s="10" customFormat="1" x14ac:dyDescent="0.2">
      <c r="A37" s="287" t="s">
        <v>72</v>
      </c>
      <c r="B37" s="287"/>
      <c r="C37" s="24"/>
      <c r="D37" s="24"/>
      <c r="E37" s="25"/>
      <c r="F37" s="74">
        <f t="shared" si="0"/>
        <v>0</v>
      </c>
      <c r="G37" s="26">
        <v>4</v>
      </c>
      <c r="H37" s="76">
        <f t="shared" si="1"/>
        <v>0</v>
      </c>
      <c r="K37" s="1"/>
    </row>
    <row r="38" spans="1:12" s="10" customFormat="1" x14ac:dyDescent="0.2">
      <c r="A38" s="287" t="s">
        <v>87</v>
      </c>
      <c r="B38" s="287"/>
      <c r="C38" s="24"/>
      <c r="D38" s="24"/>
      <c r="E38" s="25"/>
      <c r="F38" s="74">
        <f t="shared" si="0"/>
        <v>0</v>
      </c>
      <c r="G38" s="26">
        <v>6</v>
      </c>
      <c r="H38" s="76">
        <f t="shared" si="1"/>
        <v>0</v>
      </c>
      <c r="I38" s="7"/>
      <c r="K38" s="1"/>
    </row>
    <row r="39" spans="1:12" ht="14.25" customHeight="1" x14ac:dyDescent="0.2">
      <c r="A39" s="287" t="s">
        <v>88</v>
      </c>
      <c r="B39" s="287"/>
      <c r="C39" s="24"/>
      <c r="D39" s="24"/>
      <c r="E39" s="25"/>
      <c r="F39" s="74">
        <f t="shared" si="0"/>
        <v>0</v>
      </c>
      <c r="G39" s="26">
        <v>2.2000000000000002</v>
      </c>
      <c r="H39" s="76">
        <f t="shared" si="1"/>
        <v>0</v>
      </c>
    </row>
    <row r="40" spans="1:12" ht="13.5" customHeight="1" x14ac:dyDescent="0.2">
      <c r="A40" s="287" t="s">
        <v>89</v>
      </c>
      <c r="B40" s="287"/>
      <c r="C40" s="24"/>
      <c r="D40" s="24"/>
      <c r="E40" s="25"/>
      <c r="F40" s="74">
        <f t="shared" si="0"/>
        <v>0</v>
      </c>
      <c r="G40" s="26">
        <v>10</v>
      </c>
      <c r="H40" s="76">
        <f t="shared" si="1"/>
        <v>0</v>
      </c>
      <c r="I40" s="10"/>
    </row>
    <row r="41" spans="1:12" ht="13.5" customHeight="1" x14ac:dyDescent="0.2">
      <c r="A41" s="287" t="s">
        <v>90</v>
      </c>
      <c r="B41" s="287"/>
      <c r="C41" s="24"/>
      <c r="D41" s="24"/>
      <c r="E41" s="25"/>
      <c r="F41" s="74">
        <f t="shared" si="0"/>
        <v>0</v>
      </c>
      <c r="G41" s="26">
        <v>5</v>
      </c>
      <c r="H41" s="76">
        <f t="shared" si="1"/>
        <v>0</v>
      </c>
      <c r="I41" s="1"/>
    </row>
    <row r="42" spans="1:12" x14ac:dyDescent="0.2">
      <c r="A42" s="287" t="s">
        <v>91</v>
      </c>
      <c r="B42" s="287"/>
      <c r="C42" s="24"/>
      <c r="D42" s="24"/>
      <c r="E42" s="25"/>
      <c r="F42" s="74">
        <f t="shared" si="0"/>
        <v>0</v>
      </c>
      <c r="G42" s="26">
        <v>2</v>
      </c>
      <c r="H42" s="76">
        <f t="shared" si="1"/>
        <v>0</v>
      </c>
      <c r="I42" s="1"/>
    </row>
    <row r="43" spans="1:12" s="10" customFormat="1" x14ac:dyDescent="0.2">
      <c r="A43" s="285" t="s">
        <v>37</v>
      </c>
      <c r="B43" s="286"/>
      <c r="C43" s="24"/>
      <c r="D43" s="24"/>
      <c r="E43" s="25"/>
      <c r="F43" s="74">
        <f t="shared" si="0"/>
        <v>0</v>
      </c>
      <c r="G43" s="27"/>
      <c r="H43" s="76">
        <f t="shared" si="1"/>
        <v>0</v>
      </c>
      <c r="K43" s="1"/>
    </row>
    <row r="44" spans="1:12" s="10" customFormat="1" x14ac:dyDescent="0.2">
      <c r="A44" s="285" t="s">
        <v>37</v>
      </c>
      <c r="B44" s="286"/>
      <c r="C44" s="24"/>
      <c r="D44" s="24"/>
      <c r="E44" s="25"/>
      <c r="F44" s="74">
        <f t="shared" si="0"/>
        <v>0</v>
      </c>
      <c r="G44" s="27"/>
      <c r="H44" s="76">
        <f t="shared" si="1"/>
        <v>0</v>
      </c>
    </row>
    <row r="45" spans="1:12" s="10" customFormat="1" x14ac:dyDescent="0.2">
      <c r="A45" s="285" t="s">
        <v>37</v>
      </c>
      <c r="B45" s="286"/>
      <c r="C45" s="24"/>
      <c r="D45" s="24"/>
      <c r="E45" s="25"/>
      <c r="F45" s="74">
        <f t="shared" si="0"/>
        <v>0</v>
      </c>
      <c r="G45" s="27"/>
      <c r="H45" s="76">
        <f t="shared" si="1"/>
        <v>0</v>
      </c>
      <c r="K45" s="1"/>
    </row>
    <row r="46" spans="1:12" ht="15" thickBot="1" x14ac:dyDescent="0.25">
      <c r="A46" s="297" t="s">
        <v>37</v>
      </c>
      <c r="B46" s="297"/>
      <c r="C46" s="30"/>
      <c r="D46" s="30"/>
      <c r="E46" s="31"/>
      <c r="F46" s="75">
        <f t="shared" si="0"/>
        <v>0</v>
      </c>
      <c r="G46" s="32"/>
      <c r="H46" s="77">
        <f t="shared" si="1"/>
        <v>0</v>
      </c>
      <c r="I46" s="10"/>
      <c r="J46" s="10"/>
      <c r="L46" s="10"/>
    </row>
    <row r="47" spans="1:12" ht="15" x14ac:dyDescent="0.2">
      <c r="A47" s="314" t="s">
        <v>38</v>
      </c>
      <c r="B47" s="314"/>
      <c r="C47" s="314"/>
      <c r="D47" s="314"/>
      <c r="E47" s="314"/>
      <c r="F47" s="314"/>
      <c r="G47" s="314"/>
      <c r="H47" s="66">
        <f>SUM(H16:H46)</f>
        <v>0</v>
      </c>
      <c r="I47" s="10"/>
      <c r="J47" s="10"/>
      <c r="K47" s="10"/>
      <c r="L47" s="10"/>
    </row>
    <row r="48" spans="1:12" ht="27" customHeight="1" x14ac:dyDescent="0.2">
      <c r="A48" s="298" t="s">
        <v>76</v>
      </c>
      <c r="B48" s="299"/>
      <c r="C48" s="299"/>
      <c r="D48" s="299"/>
      <c r="E48" s="299"/>
      <c r="F48" s="299"/>
      <c r="G48" s="300"/>
      <c r="H48" s="27"/>
      <c r="I48" s="10"/>
      <c r="J48" s="10"/>
      <c r="K48" s="10"/>
      <c r="L48" s="10"/>
    </row>
    <row r="49" spans="1:12" ht="5.25" customHeight="1" x14ac:dyDescent="0.2">
      <c r="I49" s="1"/>
    </row>
    <row r="50" spans="1:12" ht="14.25" customHeight="1" x14ac:dyDescent="0.2">
      <c r="A50" s="59" t="s">
        <v>46</v>
      </c>
      <c r="B50" s="33"/>
      <c r="C50" s="315"/>
      <c r="D50" s="315"/>
      <c r="E50" s="315"/>
      <c r="F50" s="315"/>
      <c r="G50" s="315"/>
      <c r="H50" s="315"/>
      <c r="I50" s="10"/>
      <c r="J50" s="10"/>
      <c r="K50" s="10"/>
      <c r="L50" s="10"/>
    </row>
    <row r="51" spans="1:12" s="10" customFormat="1" ht="15" x14ac:dyDescent="0.2">
      <c r="A51" s="21" t="s">
        <v>54</v>
      </c>
      <c r="B51" s="67"/>
      <c r="C51" s="304" t="s">
        <v>75</v>
      </c>
      <c r="D51" s="304"/>
      <c r="E51" s="304"/>
      <c r="F51" s="304"/>
      <c r="G51" s="304"/>
      <c r="H51" s="304"/>
      <c r="K51" s="1"/>
    </row>
    <row r="52" spans="1:12" x14ac:dyDescent="0.2">
      <c r="I52" s="1"/>
    </row>
    <row r="53" spans="1:12" ht="13.5" customHeight="1" x14ac:dyDescent="0.25">
      <c r="B53" s="14"/>
      <c r="C53" s="52" t="s">
        <v>48</v>
      </c>
      <c r="D53" s="16"/>
      <c r="E53" s="16"/>
      <c r="F53" s="34"/>
      <c r="G53" s="53" t="s">
        <v>1</v>
      </c>
      <c r="H53" s="58"/>
      <c r="I53" s="12"/>
    </row>
    <row r="54" spans="1:12" ht="5.25" customHeight="1" x14ac:dyDescent="0.2">
      <c r="B54" s="14"/>
      <c r="C54" s="3"/>
      <c r="D54" s="14"/>
      <c r="E54" s="14"/>
      <c r="F54" s="15"/>
      <c r="G54" s="3"/>
      <c r="H54" s="3"/>
      <c r="I54" s="13"/>
    </row>
    <row r="55" spans="1:12" ht="61.5" customHeight="1" x14ac:dyDescent="0.2">
      <c r="A55" s="288" t="s">
        <v>81</v>
      </c>
      <c r="B55" s="289"/>
      <c r="C55" s="289"/>
      <c r="D55" s="289"/>
      <c r="E55" s="289"/>
      <c r="F55" s="289"/>
      <c r="G55" s="289"/>
      <c r="H55" s="290"/>
    </row>
    <row r="56" spans="1:12" ht="15" customHeight="1" x14ac:dyDescent="0.25">
      <c r="A56" s="50" t="s">
        <v>49</v>
      </c>
      <c r="C56" s="53" t="s">
        <v>50</v>
      </c>
      <c r="D56" s="10" t="s">
        <v>53</v>
      </c>
      <c r="F56" s="53" t="s">
        <v>51</v>
      </c>
      <c r="G56" s="1" t="s">
        <v>52</v>
      </c>
      <c r="H56" s="49"/>
      <c r="I56" s="1"/>
    </row>
    <row r="57" spans="1:12" ht="15" customHeight="1" x14ac:dyDescent="0.2">
      <c r="A57" s="54"/>
      <c r="C57" s="47"/>
      <c r="D57" s="10" t="s">
        <v>47</v>
      </c>
      <c r="F57" s="3"/>
      <c r="G57" s="1" t="s">
        <v>47</v>
      </c>
      <c r="H57" s="49"/>
      <c r="I57" s="1"/>
    </row>
    <row r="58" spans="1:12" ht="15" customHeight="1" x14ac:dyDescent="0.25">
      <c r="A58" s="54"/>
      <c r="C58" s="47"/>
      <c r="D58" s="10" t="s">
        <v>13</v>
      </c>
      <c r="F58" s="3"/>
      <c r="G58" s="48"/>
      <c r="H58" s="49"/>
      <c r="I58" s="1"/>
    </row>
    <row r="59" spans="1:12" s="10" customFormat="1" x14ac:dyDescent="0.2">
      <c r="A59" s="17"/>
      <c r="B59" s="18"/>
      <c r="C59" s="55"/>
      <c r="D59" s="19" t="s">
        <v>14</v>
      </c>
      <c r="E59" s="18"/>
      <c r="F59" s="18"/>
      <c r="G59" s="18"/>
      <c r="H59" s="51"/>
      <c r="K59" s="1"/>
    </row>
  </sheetData>
  <mergeCells count="51">
    <mergeCell ref="A20:B20"/>
    <mergeCell ref="A21:B21"/>
    <mergeCell ref="A22:B22"/>
    <mergeCell ref="A43:B43"/>
    <mergeCell ref="B4:D4"/>
    <mergeCell ref="A42:B42"/>
    <mergeCell ref="B9:C9"/>
    <mergeCell ref="B10:C10"/>
    <mergeCell ref="B11:C11"/>
    <mergeCell ref="A23:B23"/>
    <mergeCell ref="A24:B24"/>
    <mergeCell ref="A25:B25"/>
    <mergeCell ref="E9:H9"/>
    <mergeCell ref="A1:H1"/>
    <mergeCell ref="C51:H51"/>
    <mergeCell ref="A16:B16"/>
    <mergeCell ref="A17:B17"/>
    <mergeCell ref="A18:B18"/>
    <mergeCell ref="A19:B19"/>
    <mergeCell ref="A13:H13"/>
    <mergeCell ref="A8:H8"/>
    <mergeCell ref="A14:B15"/>
    <mergeCell ref="A47:G47"/>
    <mergeCell ref="C50:H50"/>
    <mergeCell ref="A37:B37"/>
    <mergeCell ref="A34:B34"/>
    <mergeCell ref="A36:B36"/>
    <mergeCell ref="A41:B41"/>
    <mergeCell ref="A55:H55"/>
    <mergeCell ref="E3:F4"/>
    <mergeCell ref="B3:D3"/>
    <mergeCell ref="B5:F5"/>
    <mergeCell ref="B6:H6"/>
    <mergeCell ref="G3:H4"/>
    <mergeCell ref="A46:B46"/>
    <mergeCell ref="A29:B29"/>
    <mergeCell ref="A30:B30"/>
    <mergeCell ref="A31:B31"/>
    <mergeCell ref="A32:B32"/>
    <mergeCell ref="A33:B33"/>
    <mergeCell ref="A35:B35"/>
    <mergeCell ref="A48:G48"/>
    <mergeCell ref="E10:H10"/>
    <mergeCell ref="A45:B45"/>
    <mergeCell ref="A44:B44"/>
    <mergeCell ref="A26:B26"/>
    <mergeCell ref="A27:B27"/>
    <mergeCell ref="A28:B28"/>
    <mergeCell ref="A38:B38"/>
    <mergeCell ref="A39:B39"/>
    <mergeCell ref="A40:B40"/>
  </mergeCells>
  <dataValidations count="4">
    <dataValidation type="list" allowBlank="1" showInputMessage="1" showErrorMessage="1" sqref="B11 B50" xr:uid="{00000000-0002-0000-0100-000000000000}">
      <formula1>$I$11:$I$13</formula1>
    </dataValidation>
    <dataValidation type="list" allowBlank="1" showInputMessage="1" showErrorMessage="1" sqref="E9" xr:uid="{00000000-0002-0000-0100-000001000000}">
      <formula1>$I$16:$I$23</formula1>
    </dataValidation>
    <dataValidation type="list" allowBlank="1" showInputMessage="1" showErrorMessage="1" sqref="E10" xr:uid="{00000000-0002-0000-0100-000002000000}">
      <formula1>$I$28:$I$31</formula1>
    </dataValidation>
    <dataValidation type="list" allowBlank="1" showInputMessage="1" showErrorMessage="1" sqref="B9" xr:uid="{00000000-0002-0000-0100-000003000000}">
      <formula1>$I$2:$I$8</formula1>
    </dataValidation>
  </dataValidations>
  <hyperlinks>
    <hyperlink ref="A56" r:id="rId1" display="Blake.Hornung@cityofloveland.org" xr:uid="{00000000-0004-0000-0100-000000000000}"/>
  </hyperlinks>
  <pageMargins left="0.5" right="0.25" top="0.5" bottom="0.5" header="0" footer="0"/>
  <pageSetup scale="8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6"/>
  <sheetViews>
    <sheetView workbookViewId="0">
      <pane ySplit="3" topLeftCell="A26" activePane="bottomLeft" state="frozen"/>
      <selection activeCell="A33" sqref="A32:B33"/>
      <selection pane="bottomLeft" activeCell="A33" sqref="A32:B33"/>
    </sheetView>
  </sheetViews>
  <sheetFormatPr defaultRowHeight="15" x14ac:dyDescent="0.25"/>
  <cols>
    <col min="1" max="1" width="18" customWidth="1"/>
    <col min="2" max="2" width="15.28515625" style="29" customWidth="1"/>
    <col min="3" max="3" width="1.85546875" customWidth="1"/>
    <col min="4" max="5" width="15.85546875" customWidth="1"/>
  </cols>
  <sheetData>
    <row r="1" spans="1:5" ht="39.75" customHeight="1" x14ac:dyDescent="0.35">
      <c r="A1" s="323" t="s">
        <v>73</v>
      </c>
      <c r="B1" s="324"/>
      <c r="D1" s="325" t="s">
        <v>74</v>
      </c>
      <c r="E1" s="326"/>
    </row>
    <row r="2" spans="1:5" x14ac:dyDescent="0.25">
      <c r="A2" s="60" t="s">
        <v>41</v>
      </c>
      <c r="B2" s="68" t="s">
        <v>42</v>
      </c>
      <c r="D2" s="60" t="s">
        <v>41</v>
      </c>
      <c r="E2" s="68" t="s">
        <v>42</v>
      </c>
    </row>
    <row r="3" spans="1:5" s="28" customFormat="1" ht="30.75" customHeight="1" x14ac:dyDescent="0.25">
      <c r="A3" s="69" t="s">
        <v>43</v>
      </c>
      <c r="B3" s="70" t="s">
        <v>44</v>
      </c>
      <c r="D3" s="69" t="s">
        <v>43</v>
      </c>
      <c r="E3" s="70" t="s">
        <v>44</v>
      </c>
    </row>
    <row r="4" spans="1:5" x14ac:dyDescent="0.25">
      <c r="A4" s="62">
        <v>1</v>
      </c>
      <c r="B4" s="61">
        <v>3</v>
      </c>
      <c r="D4" s="62" t="s">
        <v>45</v>
      </c>
      <c r="E4" s="61" t="s">
        <v>45</v>
      </c>
    </row>
    <row r="5" spans="1:5" x14ac:dyDescent="0.25">
      <c r="A5" s="62">
        <v>2</v>
      </c>
      <c r="B5" s="61">
        <v>5</v>
      </c>
      <c r="D5" s="62" t="s">
        <v>45</v>
      </c>
      <c r="E5" s="61" t="s">
        <v>45</v>
      </c>
    </row>
    <row r="6" spans="1:5" x14ac:dyDescent="0.25">
      <c r="A6" s="62">
        <v>3</v>
      </c>
      <c r="B6" s="61">
        <v>6.5</v>
      </c>
      <c r="D6" s="62" t="s">
        <v>45</v>
      </c>
      <c r="E6" s="61" t="s">
        <v>45</v>
      </c>
    </row>
    <row r="7" spans="1:5" x14ac:dyDescent="0.25">
      <c r="A7" s="62">
        <v>4</v>
      </c>
      <c r="B7" s="61">
        <v>8</v>
      </c>
      <c r="D7" s="62" t="s">
        <v>45</v>
      </c>
      <c r="E7" s="61" t="s">
        <v>45</v>
      </c>
    </row>
    <row r="8" spans="1:5" x14ac:dyDescent="0.25">
      <c r="A8" s="62">
        <v>5</v>
      </c>
      <c r="B8" s="61">
        <v>9.4</v>
      </c>
      <c r="D8" s="62">
        <v>5</v>
      </c>
      <c r="E8" s="61">
        <v>15</v>
      </c>
    </row>
    <row r="9" spans="1:5" x14ac:dyDescent="0.25">
      <c r="A9" s="62">
        <v>6</v>
      </c>
      <c r="B9" s="61">
        <v>10.7</v>
      </c>
      <c r="D9" s="62">
        <v>6</v>
      </c>
      <c r="E9" s="61">
        <v>17.399999999999999</v>
      </c>
    </row>
    <row r="10" spans="1:5" x14ac:dyDescent="0.25">
      <c r="A10" s="62">
        <v>7</v>
      </c>
      <c r="B10" s="61">
        <v>11.8</v>
      </c>
      <c r="D10" s="62">
        <v>7</v>
      </c>
      <c r="E10" s="61">
        <v>19.8</v>
      </c>
    </row>
    <row r="11" spans="1:5" x14ac:dyDescent="0.25">
      <c r="A11" s="62">
        <v>8</v>
      </c>
      <c r="B11" s="61">
        <v>12.8</v>
      </c>
      <c r="D11" s="62">
        <v>8</v>
      </c>
      <c r="E11" s="61">
        <v>22.2</v>
      </c>
    </row>
    <row r="12" spans="1:5" x14ac:dyDescent="0.25">
      <c r="A12" s="62">
        <v>9</v>
      </c>
      <c r="B12" s="61">
        <v>13.7</v>
      </c>
      <c r="D12" s="62">
        <v>9</v>
      </c>
      <c r="E12" s="61">
        <v>24.6</v>
      </c>
    </row>
    <row r="13" spans="1:5" x14ac:dyDescent="0.25">
      <c r="A13" s="62">
        <v>10</v>
      </c>
      <c r="B13" s="61">
        <v>14.6</v>
      </c>
      <c r="D13" s="62">
        <v>10</v>
      </c>
      <c r="E13" s="61">
        <v>27</v>
      </c>
    </row>
    <row r="14" spans="1:5" x14ac:dyDescent="0.25">
      <c r="A14" s="62">
        <v>11</v>
      </c>
      <c r="B14" s="61">
        <v>15.4</v>
      </c>
      <c r="D14" s="62">
        <v>11</v>
      </c>
      <c r="E14" s="61">
        <v>27.8</v>
      </c>
    </row>
    <row r="15" spans="1:5" x14ac:dyDescent="0.25">
      <c r="A15" s="62">
        <v>12</v>
      </c>
      <c r="B15" s="61">
        <v>16</v>
      </c>
      <c r="D15" s="62">
        <v>12</v>
      </c>
      <c r="E15" s="61">
        <v>28.6</v>
      </c>
    </row>
    <row r="16" spans="1:5" x14ac:dyDescent="0.25">
      <c r="A16" s="62">
        <v>13</v>
      </c>
      <c r="B16" s="61">
        <v>16.5</v>
      </c>
      <c r="D16" s="62">
        <v>13</v>
      </c>
      <c r="E16" s="61">
        <v>29.4</v>
      </c>
    </row>
    <row r="17" spans="1:5" x14ac:dyDescent="0.25">
      <c r="A17" s="62">
        <v>14</v>
      </c>
      <c r="B17" s="61">
        <v>17</v>
      </c>
      <c r="D17" s="62">
        <v>14</v>
      </c>
      <c r="E17" s="61">
        <v>30.2</v>
      </c>
    </row>
    <row r="18" spans="1:5" x14ac:dyDescent="0.25">
      <c r="A18" s="62">
        <v>15</v>
      </c>
      <c r="B18" s="61">
        <v>17.5</v>
      </c>
      <c r="D18" s="62">
        <v>15</v>
      </c>
      <c r="E18" s="61">
        <v>31</v>
      </c>
    </row>
    <row r="19" spans="1:5" x14ac:dyDescent="0.25">
      <c r="A19" s="62">
        <v>16</v>
      </c>
      <c r="B19" s="61">
        <v>18</v>
      </c>
      <c r="D19" s="62">
        <v>16</v>
      </c>
      <c r="E19" s="61">
        <v>31.8</v>
      </c>
    </row>
    <row r="20" spans="1:5" x14ac:dyDescent="0.25">
      <c r="A20" s="62">
        <v>17</v>
      </c>
      <c r="B20" s="61">
        <v>18.399999999999999</v>
      </c>
      <c r="D20" s="62">
        <v>17</v>
      </c>
      <c r="E20" s="61">
        <v>32.6</v>
      </c>
    </row>
    <row r="21" spans="1:5" x14ac:dyDescent="0.25">
      <c r="A21" s="62">
        <v>18</v>
      </c>
      <c r="B21" s="61">
        <v>18.8</v>
      </c>
      <c r="D21" s="62">
        <v>18</v>
      </c>
      <c r="E21" s="61">
        <v>33.4</v>
      </c>
    </row>
    <row r="22" spans="1:5" x14ac:dyDescent="0.25">
      <c r="A22" s="62">
        <v>19</v>
      </c>
      <c r="B22" s="61">
        <v>19.2</v>
      </c>
      <c r="D22" s="62">
        <v>19</v>
      </c>
      <c r="E22" s="61">
        <v>34.200000000000003</v>
      </c>
    </row>
    <row r="23" spans="1:5" x14ac:dyDescent="0.25">
      <c r="A23" s="62">
        <v>20</v>
      </c>
      <c r="B23" s="61">
        <v>19.600000000000001</v>
      </c>
      <c r="D23" s="62">
        <v>20</v>
      </c>
      <c r="E23" s="61">
        <v>35</v>
      </c>
    </row>
    <row r="24" spans="1:5" x14ac:dyDescent="0.25">
      <c r="A24" s="62">
        <v>25</v>
      </c>
      <c r="B24" s="61">
        <v>21.5</v>
      </c>
      <c r="D24" s="62">
        <v>25</v>
      </c>
      <c r="E24" s="61">
        <v>38</v>
      </c>
    </row>
    <row r="25" spans="1:5" x14ac:dyDescent="0.25">
      <c r="A25" s="62">
        <v>30</v>
      </c>
      <c r="B25" s="61">
        <v>23.3</v>
      </c>
      <c r="D25" s="62">
        <v>30</v>
      </c>
      <c r="E25" s="61">
        <v>42</v>
      </c>
    </row>
    <row r="26" spans="1:5" x14ac:dyDescent="0.25">
      <c r="A26" s="62">
        <v>35</v>
      </c>
      <c r="B26" s="61">
        <v>24.9</v>
      </c>
      <c r="D26" s="62">
        <v>35</v>
      </c>
      <c r="E26" s="61">
        <v>44</v>
      </c>
    </row>
    <row r="27" spans="1:5" x14ac:dyDescent="0.25">
      <c r="A27" s="62">
        <v>40</v>
      </c>
      <c r="B27" s="61">
        <v>26.3</v>
      </c>
      <c r="D27" s="62">
        <v>40</v>
      </c>
      <c r="E27" s="61">
        <v>46</v>
      </c>
    </row>
    <row r="28" spans="1:5" x14ac:dyDescent="0.25">
      <c r="A28" s="62">
        <v>45</v>
      </c>
      <c r="B28" s="61">
        <v>27.7</v>
      </c>
      <c r="D28" s="62">
        <v>45</v>
      </c>
      <c r="E28" s="61">
        <v>48</v>
      </c>
    </row>
    <row r="29" spans="1:5" x14ac:dyDescent="0.25">
      <c r="A29" s="62">
        <v>50</v>
      </c>
      <c r="B29" s="61">
        <v>29.1</v>
      </c>
      <c r="D29" s="62">
        <v>50</v>
      </c>
      <c r="E29" s="61">
        <v>50</v>
      </c>
    </row>
    <row r="30" spans="1:5" x14ac:dyDescent="0.25">
      <c r="A30" s="62">
        <v>60</v>
      </c>
      <c r="B30" s="61">
        <v>32</v>
      </c>
      <c r="D30" s="62">
        <v>60</v>
      </c>
      <c r="E30" s="61">
        <v>54</v>
      </c>
    </row>
    <row r="31" spans="1:5" x14ac:dyDescent="0.25">
      <c r="A31" s="62">
        <v>70</v>
      </c>
      <c r="B31" s="61">
        <v>35</v>
      </c>
      <c r="D31" s="62">
        <v>70</v>
      </c>
      <c r="E31" s="61">
        <v>58</v>
      </c>
    </row>
    <row r="32" spans="1:5" x14ac:dyDescent="0.25">
      <c r="A32" s="62">
        <v>80</v>
      </c>
      <c r="B32" s="61">
        <v>38</v>
      </c>
      <c r="D32" s="62">
        <v>80</v>
      </c>
      <c r="E32" s="61">
        <v>61.2</v>
      </c>
    </row>
    <row r="33" spans="1:5" x14ac:dyDescent="0.25">
      <c r="A33" s="62">
        <v>90</v>
      </c>
      <c r="B33" s="61">
        <v>41</v>
      </c>
      <c r="D33" s="62">
        <v>90</v>
      </c>
      <c r="E33" s="61">
        <v>64.3</v>
      </c>
    </row>
    <row r="34" spans="1:5" x14ac:dyDescent="0.25">
      <c r="A34" s="62">
        <v>100</v>
      </c>
      <c r="B34" s="61">
        <v>43.5</v>
      </c>
      <c r="D34" s="62">
        <v>100</v>
      </c>
      <c r="E34" s="61">
        <v>67.5</v>
      </c>
    </row>
    <row r="35" spans="1:5" x14ac:dyDescent="0.25">
      <c r="A35" s="62">
        <v>120</v>
      </c>
      <c r="B35" s="61">
        <v>48</v>
      </c>
      <c r="D35" s="62">
        <v>120</v>
      </c>
      <c r="E35" s="61">
        <v>73</v>
      </c>
    </row>
    <row r="36" spans="1:5" x14ac:dyDescent="0.25">
      <c r="A36" s="62">
        <v>140</v>
      </c>
      <c r="B36" s="61">
        <v>52.5</v>
      </c>
      <c r="D36" s="62">
        <v>140</v>
      </c>
      <c r="E36" s="61">
        <v>77</v>
      </c>
    </row>
    <row r="37" spans="1:5" x14ac:dyDescent="0.25">
      <c r="A37" s="62">
        <v>160</v>
      </c>
      <c r="B37" s="61">
        <v>57</v>
      </c>
      <c r="D37" s="62">
        <v>160</v>
      </c>
      <c r="E37" s="61">
        <v>81</v>
      </c>
    </row>
    <row r="38" spans="1:5" x14ac:dyDescent="0.25">
      <c r="A38" s="62">
        <v>180</v>
      </c>
      <c r="B38" s="61">
        <v>61</v>
      </c>
      <c r="D38" s="62">
        <v>180</v>
      </c>
      <c r="E38" s="61">
        <v>85.5</v>
      </c>
    </row>
    <row r="39" spans="1:5" x14ac:dyDescent="0.25">
      <c r="A39" s="62">
        <v>200</v>
      </c>
      <c r="B39" s="61">
        <v>65</v>
      </c>
      <c r="D39" s="62">
        <v>200</v>
      </c>
      <c r="E39" s="61">
        <v>90</v>
      </c>
    </row>
    <row r="40" spans="1:5" x14ac:dyDescent="0.25">
      <c r="A40" s="62">
        <v>225</v>
      </c>
      <c r="B40" s="61">
        <v>70</v>
      </c>
      <c r="D40" s="62">
        <v>225</v>
      </c>
      <c r="E40" s="61">
        <v>95.5</v>
      </c>
    </row>
    <row r="41" spans="1:5" x14ac:dyDescent="0.25">
      <c r="A41" s="62">
        <v>250</v>
      </c>
      <c r="B41" s="61">
        <v>75</v>
      </c>
      <c r="D41" s="62">
        <v>250</v>
      </c>
      <c r="E41" s="61">
        <v>101</v>
      </c>
    </row>
    <row r="42" spans="1:5" x14ac:dyDescent="0.25">
      <c r="A42" s="62">
        <v>275</v>
      </c>
      <c r="B42" s="61">
        <v>80</v>
      </c>
      <c r="D42" s="62">
        <v>275</v>
      </c>
      <c r="E42" s="61">
        <v>104.5</v>
      </c>
    </row>
    <row r="43" spans="1:5" x14ac:dyDescent="0.25">
      <c r="A43" s="62">
        <v>300</v>
      </c>
      <c r="B43" s="61">
        <v>85</v>
      </c>
      <c r="D43" s="62">
        <v>300</v>
      </c>
      <c r="E43" s="61">
        <v>108</v>
      </c>
    </row>
    <row r="44" spans="1:5" x14ac:dyDescent="0.25">
      <c r="A44" s="62">
        <v>400</v>
      </c>
      <c r="B44" s="61">
        <v>105</v>
      </c>
      <c r="D44" s="62">
        <v>400</v>
      </c>
      <c r="E44" s="61">
        <v>127</v>
      </c>
    </row>
    <row r="45" spans="1:5" x14ac:dyDescent="0.25">
      <c r="A45" s="62">
        <v>500</v>
      </c>
      <c r="B45" s="61">
        <v>124</v>
      </c>
      <c r="D45" s="62">
        <v>500</v>
      </c>
      <c r="E45" s="61">
        <v>143</v>
      </c>
    </row>
    <row r="46" spans="1:5" x14ac:dyDescent="0.25">
      <c r="A46" s="62">
        <v>750</v>
      </c>
      <c r="B46" s="61">
        <v>170</v>
      </c>
      <c r="D46" s="62">
        <v>750</v>
      </c>
      <c r="E46" s="61">
        <v>17</v>
      </c>
    </row>
    <row r="47" spans="1:5" x14ac:dyDescent="0.25">
      <c r="A47" s="62">
        <v>1000</v>
      </c>
      <c r="B47" s="61">
        <v>208</v>
      </c>
      <c r="D47" s="62">
        <v>1000</v>
      </c>
      <c r="E47" s="61">
        <v>208</v>
      </c>
    </row>
    <row r="48" spans="1:5" x14ac:dyDescent="0.25">
      <c r="A48" s="62">
        <v>1250</v>
      </c>
      <c r="B48" s="61">
        <v>239</v>
      </c>
      <c r="D48" s="62">
        <v>1250</v>
      </c>
      <c r="E48" s="61">
        <v>239</v>
      </c>
    </row>
    <row r="49" spans="1:5" x14ac:dyDescent="0.25">
      <c r="A49" s="62">
        <v>1500</v>
      </c>
      <c r="B49" s="61">
        <v>269</v>
      </c>
      <c r="D49" s="62">
        <v>1500</v>
      </c>
      <c r="E49" s="61">
        <v>269</v>
      </c>
    </row>
    <row r="50" spans="1:5" x14ac:dyDescent="0.25">
      <c r="A50" s="62">
        <v>1750</v>
      </c>
      <c r="B50" s="61">
        <v>297</v>
      </c>
      <c r="D50" s="62">
        <v>1750</v>
      </c>
      <c r="E50" s="61">
        <v>297</v>
      </c>
    </row>
    <row r="51" spans="1:5" x14ac:dyDescent="0.25">
      <c r="A51" s="62">
        <v>2000</v>
      </c>
      <c r="B51" s="61">
        <v>325</v>
      </c>
      <c r="D51" s="62">
        <v>2000</v>
      </c>
      <c r="E51" s="61">
        <v>325</v>
      </c>
    </row>
    <row r="52" spans="1:5" x14ac:dyDescent="0.25">
      <c r="A52" s="62">
        <v>2500</v>
      </c>
      <c r="B52" s="61">
        <v>380</v>
      </c>
      <c r="D52" s="62">
        <v>2500</v>
      </c>
      <c r="E52" s="61">
        <v>380</v>
      </c>
    </row>
    <row r="53" spans="1:5" x14ac:dyDescent="0.25">
      <c r="A53" s="62">
        <v>3000</v>
      </c>
      <c r="B53" s="61">
        <v>433</v>
      </c>
      <c r="D53" s="62">
        <v>3000</v>
      </c>
      <c r="E53" s="61">
        <v>433</v>
      </c>
    </row>
    <row r="54" spans="1:5" x14ac:dyDescent="0.25">
      <c r="A54" s="62">
        <v>4000</v>
      </c>
      <c r="B54" s="61">
        <v>525</v>
      </c>
      <c r="D54" s="62">
        <v>4000</v>
      </c>
      <c r="E54" s="61">
        <v>525</v>
      </c>
    </row>
    <row r="55" spans="1:5" x14ac:dyDescent="0.25">
      <c r="A55" s="62">
        <v>5000</v>
      </c>
      <c r="B55" s="61">
        <v>593</v>
      </c>
      <c r="D55" s="62">
        <v>5000</v>
      </c>
      <c r="E55" s="61">
        <v>593</v>
      </c>
    </row>
    <row r="56" spans="1:5" x14ac:dyDescent="0.25">
      <c r="E56" s="29"/>
    </row>
  </sheetData>
  <mergeCells count="2">
    <mergeCell ref="A1:B1"/>
    <mergeCell ref="D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Water Meter Justification</vt:lpstr>
      <vt:lpstr>Prior Draft Letter</vt:lpstr>
      <vt:lpstr>Table E103.3(3)</vt:lpstr>
      <vt:lpstr>'Prior Draft Letter'!Print_Area</vt:lpstr>
      <vt:lpstr>'Water Meter Justification'!Print_Area</vt:lpstr>
    </vt:vector>
  </TitlesOfParts>
  <Company>City of Loveland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Erickson</dc:creator>
  <cp:lastModifiedBy>Rebecca Howe</cp:lastModifiedBy>
  <cp:lastPrinted>2025-12-17T19:47:44Z</cp:lastPrinted>
  <dcterms:created xsi:type="dcterms:W3CDTF">2020-07-07T16:03:00Z</dcterms:created>
  <dcterms:modified xsi:type="dcterms:W3CDTF">2026-01-02T17:55:10Z</dcterms:modified>
</cp:coreProperties>
</file>